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Claude Velasco\Downloads\"/>
    </mc:Choice>
  </mc:AlternateContent>
  <xr:revisionPtr revIDLastSave="0" documentId="13_ncr:1_{B0ADC3A9-1895-4E18-81C4-28B13521F655}" xr6:coauthVersionLast="47" xr6:coauthVersionMax="47" xr10:uidLastSave="{00000000-0000-0000-0000-000000000000}"/>
  <workbookProtection workbookAlgorithmName="SHA-512" workbookHashValue="HfIPiK/inQRzoMUjw6ghhwQUsmiIz6+DDbRIezFLKbH/qPHrYGrzxZFSvKHwuWinwMhaUMLUmlK1Wh8tGFjHEQ==" workbookSaltValue="yxGSky43bOyrh+olSAiv3g==" workbookSpinCount="100000" lockStructure="1"/>
  <bookViews>
    <workbookView xWindow="345" yWindow="1005" windowWidth="28455" windowHeight="14595" xr2:uid="{00000000-000D-0000-FFFF-FFFF00000000}"/>
  </bookViews>
  <sheets>
    <sheet name="BULLETIN INSCRIPTION" sheetId="1" r:id="rId1"/>
    <sheet name="Feuil2" sheetId="2" state="hidden" r:id="rId2"/>
    <sheet name="Feuil3" sheetId="3" state="hidden" r:id="rId3"/>
  </sheets>
  <definedNames>
    <definedName name="ACC_2">Feuil3!$E$2:$E$4</definedName>
    <definedName name="choix">Feuil2!$B$2:$B$12</definedName>
    <definedName name="DATAR">Feuil3!$C$21:$C$23</definedName>
    <definedName name="Fon_Com">Feuil3!$A$2:$A$45</definedName>
    <definedName name="Fon_Ordre">Feuil3!$C$2:$C$17</definedName>
    <definedName name="GCO">Feuil2!$B$15:$B$19</definedName>
    <definedName name="GCOB">Feuil3!$E$7:$E$8</definedName>
    <definedName name="O_N">Feuil2!$A$15:$A$17</definedName>
    <definedName name="R_0">Feuil2!$C$2</definedName>
    <definedName name="R_10">Feuil2!$L$2:$L$10</definedName>
    <definedName name="R_11">Feuil2!$M$2:$M$7</definedName>
    <definedName name="R_2">Feuil2!$D$2:$D$11</definedName>
    <definedName name="R_3">Feuil2!$E$2:$E$10</definedName>
    <definedName name="R_4">Feuil2!$F$2:$F$7</definedName>
    <definedName name="R_5">Feuil2!$G$2:$G$9</definedName>
    <definedName name="R_6">Feuil2!$H$2:$H$12</definedName>
    <definedName name="R_7">Feuil2!$I$2:$I$7</definedName>
    <definedName name="R_8">Feuil2!$J$2:$J$15</definedName>
    <definedName name="R_9">Feuil2!$K$2:$K$9</definedName>
    <definedName name="Region">Feuil2!$B$2:$B$13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5" i="1" l="1"/>
  <c r="M56" i="1"/>
  <c r="K56" i="1"/>
  <c r="K55" i="1"/>
  <c r="I54" i="1"/>
  <c r="I56" i="1"/>
  <c r="I55" i="1"/>
  <c r="I47" i="1"/>
  <c r="M48" i="1"/>
  <c r="M47" i="1"/>
  <c r="K48" i="1"/>
  <c r="N48" i="1" s="1"/>
  <c r="K47" i="1"/>
  <c r="I48" i="1"/>
  <c r="I45" i="1"/>
  <c r="I44" i="1"/>
  <c r="N56" i="1" l="1"/>
  <c r="N55" i="1"/>
  <c r="N47" i="1"/>
  <c r="M40" i="1" l="1"/>
  <c r="K40" i="1"/>
  <c r="M39" i="1"/>
  <c r="K39" i="1"/>
  <c r="I40" i="1"/>
  <c r="I38" i="1"/>
  <c r="I39" i="1"/>
  <c r="M63" i="1"/>
  <c r="M62" i="1"/>
  <c r="I62" i="1"/>
  <c r="K44" i="1"/>
  <c r="M53" i="1"/>
  <c r="I52" i="1"/>
  <c r="I53" i="1"/>
  <c r="N39" i="1" l="1"/>
  <c r="N40" i="1"/>
  <c r="K38" i="1"/>
  <c r="K53" i="1"/>
  <c r="N53" i="1" s="1"/>
  <c r="K54" i="1"/>
  <c r="M54" i="1" s="1"/>
  <c r="M52" i="1"/>
  <c r="K52" i="1"/>
  <c r="M46" i="1"/>
  <c r="N46" i="1" s="1"/>
  <c r="K62" i="1"/>
  <c r="K63" i="1"/>
  <c r="N63" i="1" s="1"/>
  <c r="M38" i="1"/>
  <c r="M44" i="1"/>
  <c r="N44" i="1" s="1"/>
  <c r="M45" i="1"/>
  <c r="K45" i="1"/>
  <c r="N52" i="1" l="1"/>
  <c r="N54" i="1"/>
  <c r="N45" i="1"/>
  <c r="N62" i="1"/>
  <c r="N38" i="1"/>
  <c r="N65" i="1" l="1"/>
  <c r="N66" i="1" s="1"/>
  <c r="N75" i="1" s="1"/>
  <c r="N15" i="1"/>
  <c r="N74" i="1" l="1"/>
</calcChain>
</file>

<file path=xl/sharedStrings.xml><?xml version="1.0" encoding="utf-8"?>
<sst xmlns="http://schemas.openxmlformats.org/spreadsheetml/2006/main" count="298" uniqueCount="227">
  <si>
    <t>DU 14 au 17 MAI 2026</t>
  </si>
  <si>
    <r>
      <t xml:space="preserve">          </t>
    </r>
    <r>
      <rPr>
        <b/>
        <sz val="14"/>
        <color theme="1"/>
        <rFont val="Aptos Narrow"/>
        <family val="2"/>
        <scheme val="minor"/>
      </rPr>
      <t>Bulletin d'inscription</t>
    </r>
  </si>
  <si>
    <t xml:space="preserve">    Remplir toutes les cases grises</t>
  </si>
  <si>
    <t xml:space="preserve">    dans l'ordre en vous aidant des</t>
  </si>
  <si>
    <t xml:space="preserve">    fleches qui vous donnent lesréponses</t>
  </si>
  <si>
    <t>Pour passer d'une case à l'autre, utiliser les flèches de direction</t>
  </si>
  <si>
    <t>Civilité</t>
  </si>
  <si>
    <t xml:space="preserve">                                                                NOM</t>
  </si>
  <si>
    <t xml:space="preserve">                                                        Prénom</t>
  </si>
  <si>
    <t>M</t>
  </si>
  <si>
    <t>Mme</t>
  </si>
  <si>
    <t>Téléphone</t>
  </si>
  <si>
    <t>Mobile</t>
  </si>
  <si>
    <t>E-mail</t>
  </si>
  <si>
    <t>Région</t>
  </si>
  <si>
    <t>Commanderie</t>
  </si>
  <si>
    <t xml:space="preserve"> </t>
  </si>
  <si>
    <t>Anjou</t>
  </si>
  <si>
    <t>Artois</t>
  </si>
  <si>
    <t>Autun-la-romaine</t>
  </si>
  <si>
    <t>Bas-languedoc</t>
  </si>
  <si>
    <t>Basse-normandie</t>
  </si>
  <si>
    <t>Bearn-Bigorre</t>
  </si>
  <si>
    <t>Bergeracois-vallee du dropt</t>
  </si>
  <si>
    <t>Bourgogne</t>
  </si>
  <si>
    <t>Cannes Esterel</t>
  </si>
  <si>
    <t>Castres-Sidobre</t>
  </si>
  <si>
    <t>Champagne</t>
  </si>
  <si>
    <t>Choletais-Mauges-Bocage-Vendeen</t>
  </si>
  <si>
    <t>Cologne</t>
  </si>
  <si>
    <t>Comminges</t>
  </si>
  <si>
    <t>Comte-de-l'yssingelais</t>
  </si>
  <si>
    <t>Comte-de-Laval</t>
  </si>
  <si>
    <t>Comte-de-nice</t>
  </si>
  <si>
    <t>Comte-de-valentinois</t>
  </si>
  <si>
    <t>Comtes-nord-catalans</t>
  </si>
  <si>
    <t>Cote-bleue</t>
  </si>
  <si>
    <t>Creusot-cristallerie</t>
  </si>
  <si>
    <t>Dauphine</t>
  </si>
  <si>
    <t>Euregio</t>
  </si>
  <si>
    <t>Franche-comte</t>
  </si>
  <si>
    <t>Gascogne</t>
  </si>
  <si>
    <t>Geneve</t>
  </si>
  <si>
    <t>Grand-duche-de-luxembourg</t>
  </si>
  <si>
    <t>Guyenne-occitane</t>
  </si>
  <si>
    <t>Haut-languedoc</t>
  </si>
  <si>
    <t>Haute-bretagne</t>
  </si>
  <si>
    <t>Haute-charente - la rochefoucauld</t>
  </si>
  <si>
    <t>Haute-savoie-mont-blanc</t>
  </si>
  <si>
    <t>Havre-de-grace</t>
  </si>
  <si>
    <t>Indre-en-berry</t>
  </si>
  <si>
    <t>Isle-bourbon</t>
  </si>
  <si>
    <t>Isles-anglo-normandes</t>
  </si>
  <si>
    <t>Isles-de-la-polynesie-francaise</t>
  </si>
  <si>
    <t>La baule-presqu ile-guerandaise</t>
  </si>
  <si>
    <t>La marche</t>
  </si>
  <si>
    <t>Landes</t>
  </si>
  <si>
    <t>Ligurie</t>
  </si>
  <si>
    <t>Lorraine</t>
  </si>
  <si>
    <t>Lyonnais</t>
  </si>
  <si>
    <t>Maine-et-perche</t>
  </si>
  <si>
    <t>Nantes-loire-oceane</t>
  </si>
  <si>
    <t>Nivernais</t>
  </si>
  <si>
    <t>Normandie-rouen seine eure</t>
  </si>
  <si>
    <t>Ombrie</t>
  </si>
  <si>
    <t>Orleanais-sologne</t>
  </si>
  <si>
    <t>Pais-de-brive</t>
  </si>
  <si>
    <t>Pays-basque</t>
  </si>
  <si>
    <t>Pays-de-bretagne-sud</t>
  </si>
  <si>
    <t>Pays-de-fribourg</t>
  </si>
  <si>
    <t>Pays-de-leon-et-de-cornouaille</t>
  </si>
  <si>
    <t>Pays-de-neuchatel</t>
  </si>
  <si>
    <t>Pays-de-vaud</t>
  </si>
  <si>
    <t>Perigord</t>
  </si>
  <si>
    <t>Piemont</t>
  </si>
  <si>
    <t>Principaute-de-liege</t>
  </si>
  <si>
    <t>Provence</t>
  </si>
  <si>
    <t>Region rhein/ruhr</t>
  </si>
  <si>
    <t>Roannais-brionnais</t>
  </si>
  <si>
    <t>Rome-lazio</t>
  </si>
  <si>
    <t>Saint-etienne-en-forez</t>
  </si>
  <si>
    <t>Sarre</t>
  </si>
  <si>
    <t>Savoie</t>
  </si>
  <si>
    <t>Terres-picardes</t>
  </si>
  <si>
    <t>Toscane</t>
  </si>
  <si>
    <t>Toulon-la-royale</t>
  </si>
  <si>
    <t>Touraine</t>
  </si>
  <si>
    <t>Tulle-val-de-correze</t>
  </si>
  <si>
    <t>Val-de-metz</t>
  </si>
  <si>
    <t>Valais</t>
  </si>
  <si>
    <t>Vallee-d Aoste</t>
  </si>
  <si>
    <t>Varna dobroudja-maritime (bulgarie)</t>
  </si>
  <si>
    <t>R_2</t>
  </si>
  <si>
    <t>R_3</t>
  </si>
  <si>
    <t>R_4</t>
  </si>
  <si>
    <t>R_5</t>
  </si>
  <si>
    <t>R_6</t>
  </si>
  <si>
    <t>R_7</t>
  </si>
  <si>
    <t>R_8</t>
  </si>
  <si>
    <t>R_9</t>
  </si>
  <si>
    <t>R_10</t>
  </si>
  <si>
    <t>R_11</t>
  </si>
  <si>
    <t>Fonction dans la Commanderie</t>
  </si>
  <si>
    <t>Fonction au sein de l'Ordre</t>
  </si>
  <si>
    <t>fonction Comm</t>
  </si>
  <si>
    <t>Fonction Ordre</t>
  </si>
  <si>
    <t>Sans titre</t>
  </si>
  <si>
    <t>Argentier</t>
  </si>
  <si>
    <t>Argentier Honoraire</t>
  </si>
  <si>
    <t>Chambellan</t>
  </si>
  <si>
    <t>Connétable</t>
  </si>
  <si>
    <t>Connétable Argentier</t>
  </si>
  <si>
    <t>Connétable Epistolier</t>
  </si>
  <si>
    <t>Connétable Honoraire</t>
  </si>
  <si>
    <t>Connétable Imagier</t>
  </si>
  <si>
    <t>Connétable Maitre de Cérémonie</t>
  </si>
  <si>
    <t>Connétable Messager</t>
  </si>
  <si>
    <t>Echanson</t>
  </si>
  <si>
    <t>Echanson Honoraire</t>
  </si>
  <si>
    <t>Epistolier</t>
  </si>
  <si>
    <t>Epistolier Honoraire</t>
  </si>
  <si>
    <t>Grand Maistre</t>
  </si>
  <si>
    <t>Grand Maistre Elu</t>
  </si>
  <si>
    <t>Grand Maistre Honoraire</t>
  </si>
  <si>
    <t>Grand Maistre Past</t>
  </si>
  <si>
    <t>Hospitalier</t>
  </si>
  <si>
    <t>Impétrant</t>
  </si>
  <si>
    <t>Maistre Anysetier</t>
  </si>
  <si>
    <t>Maistre de Bouche</t>
  </si>
  <si>
    <t>Maistre de Cérémonie</t>
  </si>
  <si>
    <t>Hérault</t>
  </si>
  <si>
    <t>Hérault Honoraire</t>
  </si>
  <si>
    <t>Maistre des Gonfanons</t>
  </si>
  <si>
    <t>Maistre des Novices</t>
  </si>
  <si>
    <t>Maistre des Novices Honoraire</t>
  </si>
  <si>
    <t>Maistre des Gonfanons Honoraire</t>
  </si>
  <si>
    <t>Maistre des Sceaux</t>
  </si>
  <si>
    <t>Maistre Imagier</t>
  </si>
  <si>
    <t>Membre d'Honneur</t>
  </si>
  <si>
    <t>Messager</t>
  </si>
  <si>
    <t>Messager Honoraire</t>
  </si>
  <si>
    <t>Prevost</t>
  </si>
  <si>
    <t>Prévost Honoraire</t>
  </si>
  <si>
    <t>Sénéchal</t>
  </si>
  <si>
    <t>Sénéchal Argentier</t>
  </si>
  <si>
    <t>Sénéchal Epistolier</t>
  </si>
  <si>
    <t>Sénéchal Argentier Honoraire</t>
  </si>
  <si>
    <t>Sénéchal Honoraire</t>
  </si>
  <si>
    <t>Sénéchal Imagier</t>
  </si>
  <si>
    <t>Chancelier</t>
  </si>
  <si>
    <t>Chancelier Honoraire</t>
  </si>
  <si>
    <t>Président</t>
  </si>
  <si>
    <t>Président Honoraire</t>
  </si>
  <si>
    <t>Représentant du Grand Maistre</t>
  </si>
  <si>
    <t>Secrétaire Général</t>
  </si>
  <si>
    <t>Secrétaire Général Honoraire</t>
  </si>
  <si>
    <t>Secrétaire Général Past</t>
  </si>
  <si>
    <t>Secrétariat de l'Ordre</t>
  </si>
  <si>
    <t>Trésorier Général</t>
  </si>
  <si>
    <t>Vice-Chancelier</t>
  </si>
  <si>
    <t>Vice-Chancelier Honoraire</t>
  </si>
  <si>
    <t>Vice-Président</t>
  </si>
  <si>
    <t xml:space="preserve">Ancien Secrétaire Général </t>
  </si>
  <si>
    <t>Accompagné(e) de :</t>
  </si>
  <si>
    <t>CONGRES PARTICIPATIONS</t>
  </si>
  <si>
    <t>Nombre</t>
  </si>
  <si>
    <t>Montant</t>
  </si>
  <si>
    <t>GCO</t>
  </si>
  <si>
    <t>Total</t>
  </si>
  <si>
    <r>
      <t xml:space="preserve">1 JEUDI 14 MAI   </t>
    </r>
    <r>
      <rPr>
        <b/>
        <i/>
        <sz val="11"/>
        <color rgb="FFFF0000"/>
        <rFont val="Aptos Narrow"/>
        <family val="2"/>
        <scheme val="minor"/>
      </rPr>
      <t>Accueil à partir de 14h30</t>
    </r>
  </si>
  <si>
    <t>2  VENDREDI  15 MAI ASSEMBLEE GENERALE</t>
  </si>
  <si>
    <t>3 SAMEDI 16 MAI GCO</t>
  </si>
  <si>
    <t xml:space="preserve">4 DIMANCHE 17 MAI CONCERT ET REPAS </t>
  </si>
  <si>
    <t xml:space="preserve">           CONGRES - TOULOUSE</t>
  </si>
  <si>
    <t>Visite Toulouse</t>
  </si>
  <si>
    <t>Visite Aéroscopia et ailes anciennes</t>
  </si>
  <si>
    <t>MONTANT TOTAL A REGLER</t>
  </si>
  <si>
    <t>Contacts : Véronique BARTHAS</t>
  </si>
  <si>
    <t>sadarabarthas@gmail.com</t>
  </si>
  <si>
    <t>Véronique BARTHAS   +33 6 83 92 02 74</t>
  </si>
  <si>
    <t>joelle.ferro@orange.fr</t>
  </si>
  <si>
    <t>IBAN Commanderie du Haut Languedoc</t>
  </si>
  <si>
    <t>Chèques à l'ordre de la Commanderie du Haut Languedoc</t>
  </si>
  <si>
    <t>REGLEMENT</t>
  </si>
  <si>
    <t>Repas de midi PALLADIA</t>
  </si>
  <si>
    <t>Diner PALLADIA</t>
  </si>
  <si>
    <t>Diner d'accueil au PALLADIA</t>
  </si>
  <si>
    <t>Concert et repas PALLADIA</t>
  </si>
  <si>
    <t>code BIC</t>
  </si>
  <si>
    <t>Joëlle FERRO                 +33 6 70 64 17 94</t>
  </si>
  <si>
    <t>Défile</t>
  </si>
  <si>
    <t>O_N</t>
  </si>
  <si>
    <t>OUI</t>
  </si>
  <si>
    <t>NON</t>
  </si>
  <si>
    <t xml:space="preserve">                 Joêlle FERRO : 19 rue Jean de PINS 31300 TOULOUSE</t>
  </si>
  <si>
    <t>Chapitre Magistral PALLADIA</t>
  </si>
  <si>
    <t>Vous pouvez nous renvoyer votre bulletin complété par e-mail</t>
  </si>
  <si>
    <r>
      <t xml:space="preserve">                  </t>
    </r>
    <r>
      <rPr>
        <sz val="14"/>
        <color theme="1"/>
        <rFont val="Aptos Narrow"/>
        <family val="2"/>
        <scheme val="minor"/>
      </rPr>
      <t>A retourner impérativement avant le</t>
    </r>
    <r>
      <rPr>
        <b/>
        <sz val="14"/>
        <color theme="1"/>
        <rFont val="Aptos Narrow"/>
        <family val="2"/>
        <scheme val="minor"/>
      </rPr>
      <t xml:space="preserve"> </t>
    </r>
    <r>
      <rPr>
        <b/>
        <sz val="14"/>
        <color rgb="FFFF0000"/>
        <rFont val="Aptos Narrow"/>
        <family val="2"/>
        <scheme val="minor"/>
      </rPr>
      <t>1er décembre 2025</t>
    </r>
    <r>
      <rPr>
        <sz val="14"/>
        <color theme="1"/>
        <rFont val="Aptos Narrow"/>
        <family val="2"/>
        <scheme val="minor"/>
      </rPr>
      <t xml:space="preserve"> à :</t>
    </r>
  </si>
  <si>
    <r>
      <t xml:space="preserve">MONTANT A REGLER </t>
    </r>
    <r>
      <rPr>
        <b/>
        <sz val="14"/>
        <color rgb="FFFF0000"/>
        <rFont val="Aptos Narrow"/>
        <family val="2"/>
        <scheme val="minor"/>
      </rPr>
      <t>AVANT LE  7 FEVRIER 2026</t>
    </r>
    <r>
      <rPr>
        <b/>
        <sz val="14"/>
        <color theme="1"/>
        <rFont val="Aptos Narrow"/>
        <family val="2"/>
        <scheme val="minor"/>
      </rPr>
      <t xml:space="preserve"> 30%</t>
    </r>
  </si>
  <si>
    <t>FR76 1027 8022 0500 0211 9730 106</t>
  </si>
  <si>
    <t>CMCIFR2A</t>
  </si>
  <si>
    <t>Avant le 7 février 2026  :</t>
  </si>
  <si>
    <t>BAHIA DE ROSES-COSTA BRAVA</t>
  </si>
  <si>
    <t>Bailliage delle Marche</t>
  </si>
  <si>
    <t>Bailliage de Louisiane</t>
  </si>
  <si>
    <t>Alsace</t>
  </si>
  <si>
    <t>penthievre-en-armor</t>
  </si>
  <si>
    <t>poitou</t>
  </si>
  <si>
    <t>Limousin</t>
  </si>
  <si>
    <t xml:space="preserve">      </t>
  </si>
  <si>
    <t>R_0</t>
  </si>
  <si>
    <t>GM ou représ.</t>
  </si>
  <si>
    <t>Autre</t>
  </si>
  <si>
    <t>Déjeune avec GM</t>
  </si>
  <si>
    <t>GM / REP</t>
  </si>
  <si>
    <t xml:space="preserve">Accompagnants </t>
  </si>
  <si>
    <t>Accompts / Autres</t>
  </si>
  <si>
    <t>GCOB</t>
  </si>
  <si>
    <t>Solde au 15 avril 2026</t>
  </si>
  <si>
    <t>DATAR</t>
  </si>
  <si>
    <t>Hotel Chambre simple</t>
  </si>
  <si>
    <t>Hotel Chambre double</t>
  </si>
  <si>
    <r>
      <rPr>
        <b/>
        <u/>
        <sz val="11"/>
        <color rgb="FFFF0000"/>
        <rFont val="Aptos Narrow"/>
        <family val="2"/>
        <scheme val="minor"/>
      </rPr>
      <t>ou</t>
    </r>
    <r>
      <rPr>
        <b/>
        <sz val="11"/>
        <color theme="1"/>
        <rFont val="Aptos Narrow"/>
        <family val="2"/>
        <scheme val="minor"/>
      </rPr>
      <t xml:space="preserve"> Cité de l'espace</t>
    </r>
  </si>
  <si>
    <t>Pour votre hébergement, les premières réservations se feront au PALLADIA, les dernières au NOVOTEL à proximité.</t>
  </si>
  <si>
    <t>N'hésitez pas à vous inscrire le plus rapidement possible.</t>
  </si>
  <si>
    <t>Commanderie du Haut-Languedoc</t>
  </si>
  <si>
    <t>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</si>
</sst>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8" formatCode="#,##0.00\ &quot;€&quot;;[Red]\-#,##0.00\ &quot;€&quot;"/>
    <numFmt numFmtId="164" formatCode="#,##0.00\ _€"/>
    <numFmt numFmtId="165" formatCode="#,##0&quot; €&quot;;[Red]\-#,##0&quot; €&quot;"/>
  </numFmts>
  <fonts count="30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b/>
      <sz val="1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sz val="11"/>
      <color theme="3" tint="0.499984740745262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3" tint="0.499984740745262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i/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9"/>
      <color rgb="FFFF0000"/>
      <name val="Aptos Narrow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sz val="14"/>
      <color theme="1"/>
      <name val="Aptos"/>
      <family val="2"/>
    </font>
    <font>
      <b/>
      <u/>
      <sz val="11"/>
      <color rgb="FFFF0000"/>
      <name val="Aptos Narrow"/>
      <family val="2"/>
      <scheme val="minor"/>
    </font>
    <font>
      <b/>
      <sz val="11"/>
      <color indexed="8"/>
      <name val="Aptos Narrow"/>
      <family val="2"/>
    </font>
    <font>
      <sz val="10"/>
      <color theme="1"/>
      <name val="Aptos Narrow"/>
      <family val="2"/>
      <scheme val="minor"/>
    </font>
    <font>
      <b/>
      <sz val="12"/>
      <color indexed="8"/>
      <name val="Aptos Narrow"/>
      <family val="2"/>
    </font>
    <font>
      <sz val="12"/>
      <color theme="1"/>
      <name val="Aptos Narrow"/>
      <family val="2"/>
      <scheme val="minor"/>
    </font>
    <font>
      <b/>
      <sz val="24"/>
      <color rgb="FFFF0000"/>
      <name val="Aptos Narrow"/>
      <family val="2"/>
      <scheme val="minor"/>
    </font>
    <font>
      <sz val="2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6" fillId="0" borderId="0" applyNumberFormat="0" applyFill="0" applyBorder="0" applyAlignment="0" applyProtection="0"/>
    <xf numFmtId="0" fontId="18" fillId="0" borderId="0"/>
  </cellStyleXfs>
  <cellXfs count="177">
    <xf numFmtId="0" fontId="0" fillId="0" borderId="0" xfId="0"/>
    <xf numFmtId="0" fontId="0" fillId="2" borderId="0" xfId="0" applyFill="1"/>
    <xf numFmtId="0" fontId="0" fillId="0" borderId="0" xfId="0" applyProtection="1">
      <protection locked="0"/>
    </xf>
    <xf numFmtId="0" fontId="19" fillId="0" borderId="0" xfId="2" applyFont="1"/>
    <xf numFmtId="0" fontId="0" fillId="4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3" fillId="0" borderId="0" xfId="0" applyFont="1"/>
    <xf numFmtId="0" fontId="8" fillId="0" borderId="4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9" fillId="0" borderId="0" xfId="0" applyFont="1"/>
    <xf numFmtId="14" fontId="17" fillId="0" borderId="0" xfId="0" applyNumberFormat="1" applyFont="1"/>
    <xf numFmtId="0" fontId="0" fillId="0" borderId="9" xfId="0" applyBorder="1"/>
    <xf numFmtId="0" fontId="12" fillId="0" borderId="14" xfId="0" applyFont="1" applyBorder="1"/>
    <xf numFmtId="0" fontId="0" fillId="0" borderId="16" xfId="0" applyBorder="1"/>
    <xf numFmtId="0" fontId="13" fillId="0" borderId="18" xfId="0" applyFont="1" applyBorder="1"/>
    <xf numFmtId="0" fontId="0" fillId="0" borderId="30" xfId="0" applyBorder="1"/>
    <xf numFmtId="0" fontId="0" fillId="0" borderId="17" xfId="0" applyBorder="1"/>
    <xf numFmtId="0" fontId="13" fillId="0" borderId="34" xfId="0" applyFont="1" applyBorder="1"/>
    <xf numFmtId="0" fontId="13" fillId="0" borderId="1" xfId="0" applyFont="1" applyBorder="1"/>
    <xf numFmtId="0" fontId="14" fillId="0" borderId="2" xfId="0" applyFont="1" applyBorder="1"/>
    <xf numFmtId="6" fontId="0" fillId="0" borderId="2" xfId="0" applyNumberFormat="1" applyBorder="1"/>
    <xf numFmtId="0" fontId="0" fillId="0" borderId="32" xfId="0" applyBorder="1"/>
    <xf numFmtId="0" fontId="0" fillId="0" borderId="33" xfId="0" applyBorder="1"/>
    <xf numFmtId="0" fontId="13" fillId="0" borderId="20" xfId="0" applyFont="1" applyBorder="1"/>
    <xf numFmtId="0" fontId="0" fillId="0" borderId="37" xfId="0" applyBorder="1"/>
    <xf numFmtId="0" fontId="0" fillId="0" borderId="38" xfId="0" applyBorder="1"/>
    <xf numFmtId="0" fontId="4" fillId="0" borderId="2" xfId="0" applyFont="1" applyBorder="1"/>
    <xf numFmtId="0" fontId="4" fillId="0" borderId="7" xfId="0" applyFont="1" applyBorder="1"/>
    <xf numFmtId="8" fontId="1" fillId="0" borderId="5" xfId="0" applyNumberFormat="1" applyFont="1" applyBorder="1"/>
    <xf numFmtId="8" fontId="1" fillId="0" borderId="8" xfId="0" applyNumberFormat="1" applyFont="1" applyBorder="1"/>
    <xf numFmtId="14" fontId="0" fillId="0" borderId="0" xfId="0" applyNumberFormat="1"/>
    <xf numFmtId="164" fontId="0" fillId="3" borderId="8" xfId="0" applyNumberFormat="1" applyFill="1" applyBorder="1" applyAlignment="1">
      <alignment horizontal="right"/>
    </xf>
    <xf numFmtId="164" fontId="0" fillId="0" borderId="3" xfId="0" applyNumberFormat="1" applyBorder="1"/>
    <xf numFmtId="0" fontId="20" fillId="0" borderId="0" xfId="0" applyFont="1" applyAlignment="1">
      <alignment horizontal="left" vertical="center" indent="1"/>
    </xf>
    <xf numFmtId="0" fontId="4" fillId="2" borderId="14" xfId="0" applyFont="1" applyFill="1" applyBorder="1" applyProtection="1">
      <protection locked="0"/>
    </xf>
    <xf numFmtId="0" fontId="6" fillId="2" borderId="41" xfId="0" applyFont="1" applyFill="1" applyBorder="1" applyProtection="1">
      <protection locked="0"/>
    </xf>
    <xf numFmtId="0" fontId="13" fillId="0" borderId="9" xfId="0" applyFont="1" applyBorder="1"/>
    <xf numFmtId="0" fontId="14" fillId="0" borderId="0" xfId="0" applyFont="1"/>
    <xf numFmtId="6" fontId="0" fillId="0" borderId="0" xfId="0" applyNumberFormat="1"/>
    <xf numFmtId="165" fontId="0" fillId="5" borderId="42" xfId="0" applyNumberFormat="1" applyFill="1" applyBorder="1"/>
    <xf numFmtId="0" fontId="0" fillId="6" borderId="4" xfId="0" applyFill="1" applyBorder="1"/>
    <xf numFmtId="0" fontId="13" fillId="6" borderId="0" xfId="0" applyFont="1" applyFill="1"/>
    <xf numFmtId="6" fontId="0" fillId="6" borderId="0" xfId="0" applyNumberFormat="1" applyFill="1"/>
    <xf numFmtId="0" fontId="0" fillId="6" borderId="20" xfId="0" applyFill="1" applyBorder="1" applyProtection="1">
      <protection locked="0"/>
    </xf>
    <xf numFmtId="6" fontId="0" fillId="6" borderId="20" xfId="0" applyNumberFormat="1" applyFill="1" applyBorder="1"/>
    <xf numFmtId="8" fontId="0" fillId="6" borderId="34" xfId="0" applyNumberFormat="1" applyFill="1" applyBorder="1"/>
    <xf numFmtId="0" fontId="0" fillId="6" borderId="25" xfId="0" applyFill="1" applyBorder="1" applyProtection="1">
      <protection locked="0"/>
    </xf>
    <xf numFmtId="6" fontId="0" fillId="6" borderId="25" xfId="0" applyNumberFormat="1" applyFill="1" applyBorder="1"/>
    <xf numFmtId="8" fontId="0" fillId="6" borderId="36" xfId="0" applyNumberFormat="1" applyFill="1" applyBorder="1"/>
    <xf numFmtId="0" fontId="0" fillId="6" borderId="22" xfId="0" applyFill="1" applyBorder="1"/>
    <xf numFmtId="6" fontId="0" fillId="6" borderId="22" xfId="0" applyNumberFormat="1" applyFill="1" applyBorder="1"/>
    <xf numFmtId="0" fontId="0" fillId="6" borderId="21" xfId="0" applyFill="1" applyBorder="1" applyProtection="1">
      <protection locked="0"/>
    </xf>
    <xf numFmtId="6" fontId="0" fillId="6" borderId="21" xfId="0" applyNumberFormat="1" applyFill="1" applyBorder="1"/>
    <xf numFmtId="0" fontId="0" fillId="7" borderId="4" xfId="0" applyFill="1" applyBorder="1"/>
    <xf numFmtId="0" fontId="0" fillId="7" borderId="0" xfId="0" applyFill="1"/>
    <xf numFmtId="0" fontId="13" fillId="7" borderId="0" xfId="0" applyFont="1" applyFill="1"/>
    <xf numFmtId="6" fontId="0" fillId="7" borderId="0" xfId="0" applyNumberFormat="1" applyFill="1"/>
    <xf numFmtId="0" fontId="0" fillId="7" borderId="20" xfId="0" applyFill="1" applyBorder="1" applyProtection="1">
      <protection locked="0"/>
    </xf>
    <xf numFmtId="6" fontId="0" fillId="7" borderId="20" xfId="0" applyNumberFormat="1" applyFill="1" applyBorder="1"/>
    <xf numFmtId="8" fontId="0" fillId="7" borderId="34" xfId="0" applyNumberFormat="1" applyFill="1" applyBorder="1"/>
    <xf numFmtId="0" fontId="0" fillId="7" borderId="6" xfId="0" applyFill="1" applyBorder="1"/>
    <xf numFmtId="0" fontId="0" fillId="7" borderId="7" xfId="0" applyFill="1" applyBorder="1"/>
    <xf numFmtId="0" fontId="13" fillId="7" borderId="7" xfId="0" applyFont="1" applyFill="1" applyBorder="1"/>
    <xf numFmtId="6" fontId="0" fillId="7" borderId="7" xfId="0" applyNumberFormat="1" applyFill="1" applyBorder="1"/>
    <xf numFmtId="0" fontId="0" fillId="7" borderId="27" xfId="0" applyFill="1" applyBorder="1" applyProtection="1">
      <protection locked="0"/>
    </xf>
    <xf numFmtId="6" fontId="0" fillId="7" borderId="27" xfId="0" applyNumberFormat="1" applyFill="1" applyBorder="1"/>
    <xf numFmtId="8" fontId="0" fillId="7" borderId="35" xfId="0" applyNumberFormat="1" applyFill="1" applyBorder="1"/>
    <xf numFmtId="165" fontId="0" fillId="7" borderId="0" xfId="0" applyNumberFormat="1" applyFill="1"/>
    <xf numFmtId="165" fontId="0" fillId="7" borderId="42" xfId="0" applyNumberFormat="1" applyFill="1" applyBorder="1"/>
    <xf numFmtId="0" fontId="0" fillId="5" borderId="4" xfId="0" applyFill="1" applyBorder="1"/>
    <xf numFmtId="165" fontId="0" fillId="5" borderId="43" xfId="0" applyNumberFormat="1" applyFill="1" applyBorder="1"/>
    <xf numFmtId="0" fontId="0" fillId="5" borderId="6" xfId="0" applyFill="1" applyBorder="1"/>
    <xf numFmtId="0" fontId="13" fillId="5" borderId="7" xfId="0" applyFont="1" applyFill="1" applyBorder="1"/>
    <xf numFmtId="0" fontId="22" fillId="5" borderId="7" xfId="0" applyFont="1" applyFill="1" applyBorder="1"/>
    <xf numFmtId="0" fontId="22" fillId="7" borderId="0" xfId="0" applyFont="1" applyFill="1"/>
    <xf numFmtId="0" fontId="22" fillId="7" borderId="7" xfId="0" applyFont="1" applyFill="1" applyBorder="1"/>
    <xf numFmtId="0" fontId="0" fillId="6" borderId="0" xfId="0" applyFill="1"/>
    <xf numFmtId="1" fontId="0" fillId="7" borderId="20" xfId="0" applyNumberFormat="1" applyFill="1" applyBorder="1" applyProtection="1">
      <protection locked="0"/>
    </xf>
    <xf numFmtId="1" fontId="0" fillId="7" borderId="27" xfId="0" applyNumberFormat="1" applyFill="1" applyBorder="1" applyProtection="1">
      <protection locked="0"/>
    </xf>
    <xf numFmtId="8" fontId="0" fillId="6" borderId="18" xfId="0" applyNumberFormat="1" applyFill="1" applyBorder="1"/>
    <xf numFmtId="8" fontId="0" fillId="6" borderId="44" xfId="0" applyNumberFormat="1" applyFill="1" applyBorder="1"/>
    <xf numFmtId="8" fontId="0" fillId="7" borderId="18" xfId="0" applyNumberFormat="1" applyFill="1" applyBorder="1"/>
    <xf numFmtId="6" fontId="0" fillId="6" borderId="34" xfId="0" applyNumberFormat="1" applyFill="1" applyBorder="1"/>
    <xf numFmtId="6" fontId="0" fillId="6" borderId="36" xfId="0" applyNumberFormat="1" applyFill="1" applyBorder="1"/>
    <xf numFmtId="6" fontId="0" fillId="7" borderId="34" xfId="0" applyNumberFormat="1" applyFill="1" applyBorder="1"/>
    <xf numFmtId="6" fontId="0" fillId="7" borderId="35" xfId="0" applyNumberFormat="1" applyFill="1" applyBorder="1"/>
    <xf numFmtId="1" fontId="0" fillId="6" borderId="25" xfId="0" applyNumberFormat="1" applyFill="1" applyBorder="1" applyProtection="1">
      <protection locked="0"/>
    </xf>
    <xf numFmtId="0" fontId="0" fillId="6" borderId="6" xfId="0" applyFill="1" applyBorder="1"/>
    <xf numFmtId="0" fontId="13" fillId="6" borderId="7" xfId="0" applyFont="1" applyFill="1" applyBorder="1"/>
    <xf numFmtId="0" fontId="0" fillId="6" borderId="7" xfId="0" applyFill="1" applyBorder="1"/>
    <xf numFmtId="6" fontId="0" fillId="6" borderId="7" xfId="0" applyNumberFormat="1" applyFill="1" applyBorder="1"/>
    <xf numFmtId="1" fontId="0" fillId="6" borderId="27" xfId="0" applyNumberFormat="1" applyFill="1" applyBorder="1" applyProtection="1">
      <protection locked="0"/>
    </xf>
    <xf numFmtId="6" fontId="0" fillId="6" borderId="27" xfId="0" applyNumberFormat="1" applyFill="1" applyBorder="1"/>
    <xf numFmtId="0" fontId="0" fillId="6" borderId="27" xfId="0" applyFill="1" applyBorder="1" applyProtection="1">
      <protection locked="0"/>
    </xf>
    <xf numFmtId="8" fontId="0" fillId="6" borderId="35" xfId="0" applyNumberFormat="1" applyFill="1" applyBorder="1"/>
    <xf numFmtId="0" fontId="0" fillId="6" borderId="24" xfId="0" applyFill="1" applyBorder="1"/>
    <xf numFmtId="6" fontId="0" fillId="6" borderId="24" xfId="0" applyNumberFormat="1" applyFill="1" applyBorder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4" fillId="0" borderId="29" xfId="0" applyFont="1" applyBorder="1"/>
    <xf numFmtId="0" fontId="6" fillId="0" borderId="30" xfId="0" applyFont="1" applyBorder="1"/>
    <xf numFmtId="0" fontId="26" fillId="0" borderId="2" xfId="0" applyFont="1" applyBorder="1" applyAlignment="1">
      <alignment horizontal="left"/>
    </xf>
    <xf numFmtId="0" fontId="16" fillId="0" borderId="0" xfId="1" applyBorder="1" applyProtection="1"/>
    <xf numFmtId="0" fontId="0" fillId="0" borderId="31" xfId="0" applyBorder="1"/>
    <xf numFmtId="0" fontId="13" fillId="5" borderId="0" xfId="0" applyFont="1" applyFill="1"/>
    <xf numFmtId="0" fontId="22" fillId="5" borderId="0" xfId="0" applyFont="1" applyFill="1"/>
    <xf numFmtId="0" fontId="22" fillId="0" borderId="0" xfId="0" applyFont="1"/>
    <xf numFmtId="165" fontId="0" fillId="0" borderId="0" xfId="0" applyNumberFormat="1"/>
    <xf numFmtId="1" fontId="0" fillId="0" borderId="0" xfId="0" applyNumberFormat="1" applyProtection="1">
      <protection locked="0"/>
    </xf>
    <xf numFmtId="8" fontId="0" fillId="0" borderId="0" xfId="0" applyNumberFormat="1"/>
    <xf numFmtId="0" fontId="2" fillId="0" borderId="2" xfId="0" applyFont="1" applyBorder="1" applyAlignment="1">
      <alignment vertical="top" readingOrder="1"/>
    </xf>
    <xf numFmtId="0" fontId="2" fillId="0" borderId="3" xfId="0" applyFont="1" applyBorder="1" applyAlignment="1">
      <alignment vertical="top" readingOrder="1"/>
    </xf>
    <xf numFmtId="0" fontId="26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3" fillId="0" borderId="0" xfId="0" applyFont="1" applyAlignment="1">
      <alignment horizontal="center" vertical="top" readingOrder="1"/>
    </xf>
    <xf numFmtId="0" fontId="0" fillId="0" borderId="0" xfId="0" applyAlignment="1">
      <alignment horizontal="left"/>
    </xf>
    <xf numFmtId="0" fontId="28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8" fillId="0" borderId="0" xfId="0" applyFont="1"/>
    <xf numFmtId="0" fontId="12" fillId="0" borderId="15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3" fillId="0" borderId="6" xfId="0" applyFont="1" applyBorder="1"/>
    <xf numFmtId="0" fontId="13" fillId="0" borderId="7" xfId="0" applyFont="1" applyBorder="1"/>
    <xf numFmtId="0" fontId="13" fillId="0" borderId="29" xfId="0" applyFont="1" applyBorder="1"/>
    <xf numFmtId="0" fontId="13" fillId="0" borderId="30" xfId="0" applyFont="1" applyBorder="1"/>
    <xf numFmtId="0" fontId="13" fillId="0" borderId="20" xfId="0" applyFont="1" applyBorder="1"/>
    <xf numFmtId="0" fontId="13" fillId="0" borderId="34" xfId="0" applyFont="1" applyBorder="1"/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13" fillId="0" borderId="19" xfId="0" applyFont="1" applyBorder="1"/>
    <xf numFmtId="0" fontId="0" fillId="0" borderId="16" xfId="0" applyBorder="1"/>
    <xf numFmtId="0" fontId="13" fillId="0" borderId="15" xfId="0" applyFont="1" applyBorder="1"/>
    <xf numFmtId="0" fontId="13" fillId="0" borderId="16" xfId="0" applyFont="1" applyBorder="1"/>
    <xf numFmtId="0" fontId="6" fillId="2" borderId="23" xfId="0" applyFont="1" applyFill="1" applyBorder="1" applyProtection="1">
      <protection locked="0"/>
    </xf>
    <xf numFmtId="0" fontId="6" fillId="2" borderId="24" xfId="0" applyFont="1" applyFill="1" applyBorder="1" applyProtection="1">
      <protection locked="0"/>
    </xf>
    <xf numFmtId="0" fontId="6" fillId="2" borderId="26" xfId="0" applyFont="1" applyFill="1" applyBorder="1" applyProtection="1">
      <protection locked="0"/>
    </xf>
    <xf numFmtId="0" fontId="6" fillId="2" borderId="28" xfId="0" applyFont="1" applyFill="1" applyBorder="1" applyProtection="1">
      <protection locked="0"/>
    </xf>
    <xf numFmtId="0" fontId="13" fillId="0" borderId="21" xfId="0" applyFont="1" applyBorder="1" applyAlignment="1">
      <alignment horizontal="center"/>
    </xf>
    <xf numFmtId="0" fontId="13" fillId="0" borderId="39" xfId="0" applyFont="1" applyBorder="1" applyAlignment="1">
      <alignment horizontal="center"/>
    </xf>
    <xf numFmtId="0" fontId="0" fillId="2" borderId="28" xfId="0" applyFill="1" applyBorder="1" applyAlignment="1" applyProtection="1">
      <alignment horizontal="center"/>
      <protection locked="0"/>
    </xf>
    <xf numFmtId="0" fontId="0" fillId="2" borderId="26" xfId="0" applyFill="1" applyBorder="1" applyAlignment="1" applyProtection="1">
      <alignment horizontal="center"/>
      <protection locked="0"/>
    </xf>
    <xf numFmtId="0" fontId="11" fillId="2" borderId="15" xfId="0" applyFont="1" applyFill="1" applyBorder="1" applyAlignment="1" applyProtection="1">
      <alignment horizontal="center"/>
      <protection locked="0"/>
    </xf>
    <xf numFmtId="0" fontId="11" fillId="2" borderId="16" xfId="0" applyFont="1" applyFill="1" applyBorder="1" applyAlignment="1" applyProtection="1">
      <alignment horizontal="center"/>
      <protection locked="0"/>
    </xf>
    <xf numFmtId="0" fontId="11" fillId="2" borderId="18" xfId="0" applyFont="1" applyFill="1" applyBorder="1" applyAlignment="1" applyProtection="1">
      <alignment horizontal="center"/>
      <protection locked="0"/>
    </xf>
    <xf numFmtId="0" fontId="13" fillId="0" borderId="10" xfId="0" applyFont="1" applyBorder="1"/>
    <xf numFmtId="0" fontId="13" fillId="0" borderId="11" xfId="0" applyFont="1" applyBorder="1"/>
    <xf numFmtId="0" fontId="13" fillId="0" borderId="12" xfId="0" applyFont="1" applyBorder="1"/>
    <xf numFmtId="0" fontId="13" fillId="0" borderId="13" xfId="0" applyFont="1" applyBorder="1"/>
    <xf numFmtId="0" fontId="12" fillId="0" borderId="19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5" fillId="2" borderId="15" xfId="0" applyFont="1" applyFill="1" applyBorder="1" applyProtection="1">
      <protection locked="0"/>
    </xf>
    <xf numFmtId="0" fontId="5" fillId="2" borderId="16" xfId="0" applyFont="1" applyFill="1" applyBorder="1" applyProtection="1">
      <protection locked="0"/>
    </xf>
    <xf numFmtId="0" fontId="5" fillId="2" borderId="17" xfId="0" applyFont="1" applyFill="1" applyBorder="1" applyProtection="1">
      <protection locked="0"/>
    </xf>
    <xf numFmtId="0" fontId="4" fillId="2" borderId="15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2" borderId="18" xfId="0" applyFont="1" applyFill="1" applyBorder="1" applyProtection="1">
      <protection locked="0"/>
    </xf>
    <xf numFmtId="0" fontId="4" fillId="2" borderId="19" xfId="0" applyFont="1" applyFill="1" applyBorder="1" applyProtection="1">
      <protection locked="0"/>
    </xf>
    <xf numFmtId="0" fontId="4" fillId="2" borderId="17" xfId="0" applyFont="1" applyFill="1" applyBorder="1" applyProtection="1">
      <protection locked="0"/>
    </xf>
    <xf numFmtId="0" fontId="4" fillId="2" borderId="40" xfId="0" applyFont="1" applyFill="1" applyBorder="1" applyProtection="1">
      <protection locked="0"/>
    </xf>
    <xf numFmtId="0" fontId="4" fillId="2" borderId="22" xfId="0" applyFont="1" applyFill="1" applyBorder="1" applyProtection="1">
      <protection locked="0"/>
    </xf>
    <xf numFmtId="0" fontId="4" fillId="2" borderId="39" xfId="0" applyFont="1" applyFill="1" applyBorder="1" applyProtection="1">
      <protection locked="0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4" fillId="2" borderId="21" xfId="0" applyFont="1" applyFill="1" applyBorder="1" applyProtection="1">
      <protection locked="0"/>
    </xf>
    <xf numFmtId="0" fontId="13" fillId="0" borderId="15" xfId="0" applyFont="1" applyBorder="1" applyAlignment="1">
      <alignment horizontal="center"/>
    </xf>
    <xf numFmtId="0" fontId="13" fillId="0" borderId="17" xfId="0" applyFont="1" applyBorder="1" applyAlignment="1">
      <alignment horizontal="center"/>
    </xf>
  </cellXfs>
  <cellStyles count="3">
    <cellStyle name="Lien hypertexte" xfId="1" builtinId="8"/>
    <cellStyle name="Normal" xfId="0" builtinId="0"/>
    <cellStyle name="Normal 2" xfId="2" xr:uid="{6250803F-3518-4D43-958A-A7F9682DE2A7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67</xdr:row>
      <xdr:rowOff>19049</xdr:rowOff>
    </xdr:from>
    <xdr:ext cx="7311312" cy="321129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D0F32F43-2EE8-170E-A42B-7EB3448ED326}"/>
            </a:ext>
          </a:extLst>
        </xdr:cNvPr>
        <xdr:cNvSpPr txBox="1"/>
      </xdr:nvSpPr>
      <xdr:spPr>
        <a:xfrm>
          <a:off x="211494" y="13334610"/>
          <a:ext cx="7311312" cy="321129"/>
        </a:xfrm>
        <a:prstGeom prst="rect">
          <a:avLst/>
        </a:prstGeom>
        <a:noFill/>
        <a:ln w="19050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/>
            <a:t>En cas de besoins spécifiques veuillez les inscrire ici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228600</xdr:colOff>
          <xdr:row>3</xdr:row>
          <xdr:rowOff>95250</xdr:rowOff>
        </xdr:from>
        <xdr:to>
          <xdr:col>5</xdr:col>
          <xdr:colOff>200025</xdr:colOff>
          <xdr:row>4</xdr:row>
          <xdr:rowOff>114300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blipFill dpi="0" rotWithShape="0">
                    <a:blip xmlns:r="http://schemas.openxmlformats.org/officeDocument/2006/relationships"/>
                    <a:srcRect/>
                    <a:stretch>
                      <a:fillRect/>
                    </a:stretch>
                  </a:blip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215381</xdr:colOff>
      <xdr:row>4</xdr:row>
      <xdr:rowOff>199976</xdr:rowOff>
    </xdr:from>
    <xdr:to>
      <xdr:col>5</xdr:col>
      <xdr:colOff>213478</xdr:colOff>
      <xdr:row>9</xdr:row>
      <xdr:rowOff>161538</xdr:rowOff>
    </xdr:to>
    <xdr:pic>
      <xdr:nvPicPr>
        <xdr:cNvPr id="4" name="Image 3" descr="Toulouse, la ville rose au Garonne - Francecomfort Parcs de vacances">
          <a:extLst>
            <a:ext uri="{FF2B5EF4-FFF2-40B4-BE49-F238E27FC236}">
              <a16:creationId xmlns:a16="http://schemas.microsoft.com/office/drawing/2014/main" id="{439B5A7B-990C-2186-45CA-B9597EEC0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927" y="1259389"/>
          <a:ext cx="1514321" cy="943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272143</xdr:colOff>
      <xdr:row>3</xdr:row>
      <xdr:rowOff>330460</xdr:rowOff>
    </xdr:from>
    <xdr:to>
      <xdr:col>13</xdr:col>
      <xdr:colOff>184669</xdr:colOff>
      <xdr:row>5</xdr:row>
      <xdr:rowOff>90222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C785405-95B7-B0AD-44A7-5D0340DC2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3214" y="758113"/>
          <a:ext cx="447092" cy="595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image" Target="../media/image1.emf"/><Relationship Id="rId2" Type="http://schemas.openxmlformats.org/officeDocument/2006/relationships/hyperlink" Target="mailto:joelle.ferro@orange.fr" TargetMode="External"/><Relationship Id="rId1" Type="http://schemas.openxmlformats.org/officeDocument/2006/relationships/hyperlink" Target="mailto:sadarabarthas@gmail.com" TargetMode="External"/><Relationship Id="rId6" Type="http://schemas.openxmlformats.org/officeDocument/2006/relationships/oleObject" Target="../embeddings/Microsoft_Word_97_-_2003_Document.doc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92"/>
  <sheetViews>
    <sheetView showGridLines="0" tabSelected="1" topLeftCell="A29" zoomScale="98" zoomScaleNormal="98" workbookViewId="0">
      <selection activeCell="L47" sqref="L47"/>
    </sheetView>
  </sheetViews>
  <sheetFormatPr baseColWidth="10" defaultRowHeight="15" x14ac:dyDescent="0.25"/>
  <cols>
    <col min="1" max="1" width="1.42578125" customWidth="1"/>
    <col min="2" max="2" width="1.85546875" customWidth="1"/>
    <col min="3" max="3" width="6.5703125" customWidth="1"/>
    <col min="4" max="4" width="7.85546875" customWidth="1"/>
    <col min="5" max="5" width="8.28515625" customWidth="1"/>
    <col min="6" max="6" width="17.28515625" customWidth="1"/>
    <col min="7" max="7" width="9.28515625" customWidth="1"/>
    <col min="8" max="8" width="7" customWidth="1"/>
    <col min="9" max="9" width="7.140625" customWidth="1"/>
    <col min="10" max="10" width="5.140625" customWidth="1"/>
    <col min="11" max="11" width="8.42578125" customWidth="1"/>
    <col min="12" max="12" width="7" customWidth="1"/>
    <col min="13" max="13" width="8" customWidth="1"/>
    <col min="14" max="14" width="17.42578125" customWidth="1"/>
    <col min="15" max="15" width="1.7109375" customWidth="1"/>
  </cols>
  <sheetData>
    <row r="2" spans="3:14" ht="8.25" customHeight="1" x14ac:dyDescent="0.25"/>
    <row r="3" spans="3:14" ht="9.75" customHeight="1" thickBot="1" x14ac:dyDescent="0.3"/>
    <row r="4" spans="3:14" ht="50.1" customHeight="1" x14ac:dyDescent="0.5">
      <c r="C4" s="5"/>
      <c r="D4" s="6"/>
      <c r="E4" s="6"/>
      <c r="F4" s="108" t="s">
        <v>173</v>
      </c>
      <c r="G4" s="6"/>
      <c r="H4" s="6"/>
      <c r="I4" s="6"/>
      <c r="J4" s="6"/>
      <c r="K4" s="6"/>
      <c r="L4" s="117" t="s">
        <v>225</v>
      </c>
      <c r="M4" s="117"/>
      <c r="N4" s="118"/>
    </row>
    <row r="5" spans="3:14" ht="15.75" customHeight="1" x14ac:dyDescent="0.5">
      <c r="C5" s="8"/>
      <c r="F5" s="119"/>
      <c r="G5" s="120"/>
      <c r="H5" s="120"/>
      <c r="I5" s="120"/>
      <c r="J5" s="120"/>
      <c r="K5" s="120"/>
      <c r="L5" s="120"/>
      <c r="M5" s="121"/>
      <c r="N5" s="9"/>
    </row>
    <row r="6" spans="3:14" ht="15" customHeight="1" x14ac:dyDescent="0.35">
      <c r="C6" s="8"/>
      <c r="F6" s="122"/>
      <c r="G6" s="123" t="s">
        <v>0</v>
      </c>
      <c r="H6" s="124"/>
      <c r="I6" s="124"/>
      <c r="J6" s="124"/>
      <c r="K6" s="122"/>
      <c r="L6" s="122"/>
      <c r="N6" s="9"/>
    </row>
    <row r="7" spans="3:14" ht="15" customHeight="1" x14ac:dyDescent="0.3">
      <c r="C7" s="8"/>
      <c r="F7" s="122"/>
      <c r="G7" s="122" t="s">
        <v>1</v>
      </c>
      <c r="H7" s="122"/>
      <c r="I7" s="122"/>
      <c r="J7" s="122"/>
      <c r="K7" s="122"/>
      <c r="L7" s="122"/>
      <c r="N7" s="9"/>
    </row>
    <row r="8" spans="3:14" ht="15" customHeight="1" x14ac:dyDescent="0.25">
      <c r="C8" s="8"/>
      <c r="N8" s="9"/>
    </row>
    <row r="9" spans="3:14" ht="15" customHeight="1" x14ac:dyDescent="0.3">
      <c r="C9" s="8"/>
      <c r="F9" t="s">
        <v>197</v>
      </c>
      <c r="N9" s="9"/>
    </row>
    <row r="10" spans="3:14" ht="15" customHeight="1" x14ac:dyDescent="0.25">
      <c r="C10" s="8"/>
      <c r="F10" s="10" t="s">
        <v>194</v>
      </c>
      <c r="N10" s="9"/>
    </row>
    <row r="11" spans="3:14" ht="15" customHeight="1" x14ac:dyDescent="0.25">
      <c r="C11" s="11" t="s">
        <v>2</v>
      </c>
      <c r="D11" s="125"/>
      <c r="E11" s="125"/>
      <c r="F11" s="125"/>
      <c r="G11" t="s">
        <v>177</v>
      </c>
      <c r="H11" t="s">
        <v>16</v>
      </c>
      <c r="N11" s="9"/>
    </row>
    <row r="12" spans="3:14" ht="15" customHeight="1" x14ac:dyDescent="0.25">
      <c r="C12" s="11" t="s">
        <v>3</v>
      </c>
      <c r="D12" s="125"/>
      <c r="E12" s="125"/>
      <c r="F12" s="125"/>
      <c r="G12" t="s">
        <v>179</v>
      </c>
      <c r="L12" s="109" t="s">
        <v>178</v>
      </c>
      <c r="N12" s="9"/>
    </row>
    <row r="13" spans="3:14" ht="15" customHeight="1" x14ac:dyDescent="0.25">
      <c r="C13" s="11" t="s">
        <v>4</v>
      </c>
      <c r="D13" s="125"/>
      <c r="E13" s="125"/>
      <c r="F13" s="125"/>
      <c r="G13" t="s">
        <v>189</v>
      </c>
      <c r="L13" s="109" t="s">
        <v>180</v>
      </c>
      <c r="N13" s="9"/>
    </row>
    <row r="14" spans="3:14" ht="15" customHeight="1" thickBot="1" x14ac:dyDescent="0.3">
      <c r="C14" s="12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4"/>
    </row>
    <row r="15" spans="3:14" ht="15" customHeight="1" thickBot="1" x14ac:dyDescent="0.3">
      <c r="D15" s="15" t="s">
        <v>5</v>
      </c>
      <c r="N15" s="16">
        <f ca="1">TODAY()</f>
        <v>45942</v>
      </c>
    </row>
    <row r="16" spans="3:14" ht="15" customHeight="1" x14ac:dyDescent="0.25">
      <c r="C16" s="42" t="s">
        <v>6</v>
      </c>
      <c r="D16" s="153" t="s">
        <v>7</v>
      </c>
      <c r="E16" s="154"/>
      <c r="F16" s="154"/>
      <c r="G16" s="154"/>
      <c r="H16" s="154"/>
      <c r="I16" s="155"/>
      <c r="J16" s="153" t="s">
        <v>8</v>
      </c>
      <c r="K16" s="154"/>
      <c r="L16" s="154"/>
      <c r="M16" s="154"/>
      <c r="N16" s="156"/>
    </row>
    <row r="17" spans="2:14" ht="15" customHeight="1" x14ac:dyDescent="0.4">
      <c r="C17" s="40"/>
      <c r="D17" s="159"/>
      <c r="E17" s="160"/>
      <c r="F17" s="160"/>
      <c r="G17" s="160"/>
      <c r="H17" s="160"/>
      <c r="I17" s="161"/>
      <c r="J17" s="162"/>
      <c r="K17" s="163"/>
      <c r="L17" s="163"/>
      <c r="M17" s="163"/>
      <c r="N17" s="164"/>
    </row>
    <row r="18" spans="2:14" ht="15" customHeight="1" x14ac:dyDescent="0.25">
      <c r="C18" s="157" t="s">
        <v>11</v>
      </c>
      <c r="D18" s="127"/>
      <c r="E18" s="127"/>
      <c r="F18" s="158"/>
      <c r="G18" s="126" t="s">
        <v>12</v>
      </c>
      <c r="H18" s="127"/>
      <c r="I18" s="127"/>
      <c r="J18" s="158"/>
      <c r="K18" s="126" t="s">
        <v>13</v>
      </c>
      <c r="L18" s="127"/>
      <c r="M18" s="127"/>
      <c r="N18" s="128"/>
    </row>
    <row r="19" spans="2:14" ht="15" customHeight="1" x14ac:dyDescent="0.3">
      <c r="C19" s="165"/>
      <c r="D19" s="163"/>
      <c r="E19" s="163"/>
      <c r="F19" s="166"/>
      <c r="G19" s="162"/>
      <c r="H19" s="163"/>
      <c r="I19" s="163"/>
      <c r="J19" s="166"/>
      <c r="K19" s="162"/>
      <c r="L19" s="163"/>
      <c r="M19" s="163"/>
      <c r="N19" s="164"/>
    </row>
    <row r="20" spans="2:14" ht="15" customHeight="1" x14ac:dyDescent="0.25">
      <c r="C20" s="18" t="s">
        <v>14</v>
      </c>
      <c r="D20" s="126" t="s">
        <v>15</v>
      </c>
      <c r="E20" s="127"/>
      <c r="F20" s="127"/>
      <c r="G20" s="127"/>
      <c r="H20" s="127"/>
      <c r="I20" s="127"/>
      <c r="J20" s="127"/>
      <c r="K20" s="127"/>
      <c r="L20" s="127"/>
      <c r="M20" s="127"/>
      <c r="N20" s="128"/>
    </row>
    <row r="21" spans="2:14" ht="15" customHeight="1" x14ac:dyDescent="0.3">
      <c r="C21" s="40" t="s">
        <v>209</v>
      </c>
      <c r="D21" s="150"/>
      <c r="E21" s="151"/>
      <c r="F21" s="151"/>
      <c r="G21" s="151"/>
      <c r="H21" s="151"/>
      <c r="I21" s="151"/>
      <c r="J21" s="151"/>
      <c r="K21" s="151"/>
      <c r="L21" s="151"/>
      <c r="M21" s="151"/>
      <c r="N21" s="152"/>
    </row>
    <row r="22" spans="2:14" ht="15" customHeight="1" x14ac:dyDescent="0.25">
      <c r="C22" s="138" t="s">
        <v>102</v>
      </c>
      <c r="D22" s="139"/>
      <c r="E22" s="139"/>
      <c r="F22" s="139"/>
      <c r="G22" s="140" t="s">
        <v>103</v>
      </c>
      <c r="H22" s="141"/>
      <c r="I22" s="141"/>
      <c r="J22" s="141"/>
      <c r="K22" s="19"/>
      <c r="L22" s="175" t="s">
        <v>167</v>
      </c>
      <c r="M22" s="176"/>
      <c r="N22" s="20" t="s">
        <v>190</v>
      </c>
    </row>
    <row r="23" spans="2:14" ht="15" customHeight="1" thickBot="1" x14ac:dyDescent="0.35">
      <c r="C23" s="167"/>
      <c r="D23" s="168"/>
      <c r="E23" s="168"/>
      <c r="F23" s="169"/>
      <c r="G23" s="174"/>
      <c r="H23" s="168"/>
      <c r="I23" s="168"/>
      <c r="J23" s="168"/>
      <c r="K23" s="168"/>
      <c r="L23" s="148"/>
      <c r="M23" s="149"/>
      <c r="N23" s="41"/>
    </row>
    <row r="24" spans="2:14" ht="15" customHeight="1" thickBot="1" x14ac:dyDescent="0.35">
      <c r="C24" s="106" t="s">
        <v>163</v>
      </c>
      <c r="D24" s="107"/>
      <c r="E24" s="107"/>
      <c r="F24" s="107"/>
      <c r="G24" s="21"/>
      <c r="H24" s="21"/>
      <c r="I24" s="21"/>
      <c r="J24" s="21"/>
      <c r="K24" s="21"/>
      <c r="L24" s="13"/>
      <c r="M24" s="13"/>
      <c r="N24" s="14"/>
    </row>
    <row r="25" spans="2:14" ht="15" customHeight="1" x14ac:dyDescent="0.25">
      <c r="C25" s="17" t="s">
        <v>6</v>
      </c>
      <c r="D25" s="170" t="s">
        <v>7</v>
      </c>
      <c r="E25" s="171"/>
      <c r="F25" s="171"/>
      <c r="G25" s="171"/>
      <c r="H25" s="171"/>
      <c r="I25" s="172"/>
      <c r="J25" s="170" t="s">
        <v>8</v>
      </c>
      <c r="K25" s="171"/>
      <c r="L25" s="171"/>
      <c r="M25" s="171"/>
      <c r="N25" s="173"/>
    </row>
    <row r="26" spans="2:14" ht="15" customHeight="1" x14ac:dyDescent="0.4">
      <c r="C26" s="40"/>
      <c r="D26" s="159"/>
      <c r="E26" s="160"/>
      <c r="F26" s="160"/>
      <c r="G26" s="160"/>
      <c r="H26" s="160"/>
      <c r="I26" s="161"/>
      <c r="J26" s="162"/>
      <c r="K26" s="163"/>
      <c r="L26" s="163"/>
      <c r="M26" s="163"/>
      <c r="N26" s="164"/>
    </row>
    <row r="27" spans="2:14" ht="15" customHeight="1" x14ac:dyDescent="0.25">
      <c r="C27" s="157" t="s">
        <v>11</v>
      </c>
      <c r="D27" s="127"/>
      <c r="E27" s="127"/>
      <c r="F27" s="158"/>
      <c r="G27" s="126" t="s">
        <v>12</v>
      </c>
      <c r="H27" s="127"/>
      <c r="I27" s="127"/>
      <c r="J27" s="158"/>
      <c r="K27" s="126" t="s">
        <v>13</v>
      </c>
      <c r="L27" s="127"/>
      <c r="M27" s="127"/>
      <c r="N27" s="128"/>
    </row>
    <row r="28" spans="2:14" ht="15" customHeight="1" x14ac:dyDescent="0.3">
      <c r="B28" s="2"/>
      <c r="C28" s="165"/>
      <c r="D28" s="163"/>
      <c r="E28" s="163"/>
      <c r="F28" s="166"/>
      <c r="G28" s="162"/>
      <c r="H28" s="163"/>
      <c r="I28" s="163"/>
      <c r="J28" s="166"/>
      <c r="K28" s="162"/>
      <c r="L28" s="163"/>
      <c r="M28" s="163"/>
      <c r="N28" s="164"/>
    </row>
    <row r="29" spans="2:14" ht="15" customHeight="1" x14ac:dyDescent="0.25">
      <c r="C29" s="18" t="s">
        <v>14</v>
      </c>
      <c r="D29" s="126" t="s">
        <v>15</v>
      </c>
      <c r="E29" s="127"/>
      <c r="F29" s="127"/>
      <c r="G29" s="127"/>
      <c r="H29" s="127"/>
      <c r="I29" s="127"/>
      <c r="J29" s="127"/>
      <c r="K29" s="127"/>
      <c r="L29" s="127"/>
      <c r="M29" s="127"/>
      <c r="N29" s="128"/>
    </row>
    <row r="30" spans="2:14" ht="15" customHeight="1" x14ac:dyDescent="0.3">
      <c r="C30" s="40" t="s">
        <v>209</v>
      </c>
      <c r="D30" s="150"/>
      <c r="E30" s="151"/>
      <c r="F30" s="151"/>
      <c r="G30" s="151"/>
      <c r="H30" s="151"/>
      <c r="I30" s="151"/>
      <c r="J30" s="151"/>
      <c r="K30" s="151"/>
      <c r="L30" s="151"/>
      <c r="M30" s="151"/>
      <c r="N30" s="152"/>
    </row>
    <row r="31" spans="2:14" ht="15" customHeight="1" x14ac:dyDescent="0.25">
      <c r="C31" s="138" t="s">
        <v>102</v>
      </c>
      <c r="D31" s="139"/>
      <c r="E31" s="139"/>
      <c r="F31" s="139"/>
      <c r="G31" s="140" t="s">
        <v>103</v>
      </c>
      <c r="H31" s="141"/>
      <c r="I31" s="141"/>
      <c r="J31" s="141"/>
      <c r="K31" s="22"/>
      <c r="L31" s="146" t="s">
        <v>167</v>
      </c>
      <c r="M31" s="147"/>
      <c r="N31" s="23" t="s">
        <v>190</v>
      </c>
    </row>
    <row r="32" spans="2:14" ht="15" customHeight="1" thickBot="1" x14ac:dyDescent="0.35">
      <c r="C32" s="142"/>
      <c r="D32" s="143"/>
      <c r="E32" s="143"/>
      <c r="F32" s="144"/>
      <c r="G32" s="145"/>
      <c r="H32" s="143"/>
      <c r="I32" s="143"/>
      <c r="J32" s="143"/>
      <c r="K32" s="143"/>
      <c r="L32" s="148"/>
      <c r="M32" s="149"/>
      <c r="N32" s="41"/>
    </row>
    <row r="33" spans="3:14" ht="15" customHeight="1" thickBot="1" x14ac:dyDescent="0.3"/>
    <row r="34" spans="3:14" ht="15" customHeight="1" thickBot="1" x14ac:dyDescent="0.35">
      <c r="C34" s="135" t="s">
        <v>164</v>
      </c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7"/>
    </row>
    <row r="35" spans="3:14" ht="15" customHeight="1" thickBot="1" x14ac:dyDescent="0.3">
      <c r="C35" s="24" t="s">
        <v>169</v>
      </c>
      <c r="D35" s="6"/>
      <c r="E35" s="6"/>
      <c r="F35" s="6"/>
      <c r="G35" s="6"/>
      <c r="H35" s="6"/>
      <c r="I35" s="6"/>
      <c r="J35" s="6"/>
      <c r="K35" s="6"/>
      <c r="L35" s="6"/>
      <c r="M35" s="6"/>
      <c r="N35" s="7"/>
    </row>
    <row r="36" spans="3:14" ht="15" customHeight="1" x14ac:dyDescent="0.25">
      <c r="C36" s="5"/>
      <c r="D36" s="25" t="s">
        <v>16</v>
      </c>
      <c r="E36" s="25"/>
      <c r="F36" s="25"/>
      <c r="G36" s="26" t="s">
        <v>16</v>
      </c>
      <c r="H36" s="27" t="s">
        <v>165</v>
      </c>
      <c r="I36" s="27" t="s">
        <v>166</v>
      </c>
      <c r="J36" s="27" t="s">
        <v>165</v>
      </c>
      <c r="K36" s="27" t="s">
        <v>166</v>
      </c>
      <c r="L36" s="27" t="s">
        <v>165</v>
      </c>
      <c r="M36" s="27" t="s">
        <v>166</v>
      </c>
      <c r="N36" s="28"/>
    </row>
    <row r="37" spans="3:14" ht="15" customHeight="1" x14ac:dyDescent="0.25">
      <c r="C37" s="8"/>
      <c r="D37" s="43"/>
      <c r="G37" s="44" t="s">
        <v>16</v>
      </c>
      <c r="H37" s="29" t="s">
        <v>167</v>
      </c>
      <c r="I37" s="29"/>
      <c r="J37" s="29" t="s">
        <v>214</v>
      </c>
      <c r="K37" s="29"/>
      <c r="L37" s="133" t="s">
        <v>216</v>
      </c>
      <c r="M37" s="133"/>
      <c r="N37" s="23" t="s">
        <v>168</v>
      </c>
    </row>
    <row r="38" spans="3:14" ht="15" customHeight="1" x14ac:dyDescent="0.25">
      <c r="C38" s="46"/>
      <c r="D38" s="47" t="s">
        <v>186</v>
      </c>
      <c r="E38" s="82"/>
      <c r="F38" s="47"/>
      <c r="G38" s="48">
        <v>55</v>
      </c>
      <c r="H38" s="49">
        <v>0</v>
      </c>
      <c r="I38" s="50">
        <f>0*G38</f>
        <v>0</v>
      </c>
      <c r="J38" s="49">
        <v>0</v>
      </c>
      <c r="K38" s="50">
        <f>G38*J38</f>
        <v>0</v>
      </c>
      <c r="L38" s="49">
        <v>0</v>
      </c>
      <c r="M38" s="50">
        <f>G38*L38</f>
        <v>0</v>
      </c>
      <c r="N38" s="51">
        <f>I38+K38+M38</f>
        <v>0</v>
      </c>
    </row>
    <row r="39" spans="3:14" ht="15" customHeight="1" x14ac:dyDescent="0.25">
      <c r="C39" s="59"/>
      <c r="D39" s="61" t="s">
        <v>220</v>
      </c>
      <c r="E39" s="60"/>
      <c r="F39" s="61"/>
      <c r="G39" s="62">
        <v>130</v>
      </c>
      <c r="H39" s="63">
        <v>0</v>
      </c>
      <c r="I39" s="64">
        <f>0*G39</f>
        <v>0</v>
      </c>
      <c r="J39" s="63">
        <v>0</v>
      </c>
      <c r="K39" s="64">
        <f>G39*J39</f>
        <v>0</v>
      </c>
      <c r="L39" s="63">
        <v>0</v>
      </c>
      <c r="M39" s="64">
        <f>G39*L39</f>
        <v>0</v>
      </c>
      <c r="N39" s="65">
        <f>I39+K39+M39</f>
        <v>0</v>
      </c>
    </row>
    <row r="40" spans="3:14" ht="15" customHeight="1" thickBot="1" x14ac:dyDescent="0.3">
      <c r="C40" s="66"/>
      <c r="D40" s="68" t="s">
        <v>221</v>
      </c>
      <c r="E40" s="67"/>
      <c r="F40" s="68"/>
      <c r="G40" s="69">
        <v>150</v>
      </c>
      <c r="H40" s="70">
        <v>0</v>
      </c>
      <c r="I40" s="71">
        <f>0*G40</f>
        <v>0</v>
      </c>
      <c r="J40" s="70">
        <v>0</v>
      </c>
      <c r="K40" s="71">
        <f>G40*J40</f>
        <v>0</v>
      </c>
      <c r="L40" s="70">
        <v>0</v>
      </c>
      <c r="M40" s="71">
        <f>G40*L40</f>
        <v>0</v>
      </c>
      <c r="N40" s="72">
        <f>I40+K40+M40</f>
        <v>0</v>
      </c>
    </row>
    <row r="41" spans="3:14" ht="15" customHeight="1" thickBot="1" x14ac:dyDescent="0.3">
      <c r="C41" s="129" t="s">
        <v>170</v>
      </c>
      <c r="D41" s="130"/>
      <c r="E41" s="130"/>
      <c r="F41" s="130"/>
      <c r="G41" s="13"/>
      <c r="H41" s="13"/>
      <c r="I41" s="13"/>
      <c r="J41" s="13"/>
      <c r="K41" s="13"/>
      <c r="L41" s="13"/>
      <c r="M41" s="13"/>
      <c r="N41" s="14"/>
    </row>
    <row r="42" spans="3:14" ht="15" customHeight="1" x14ac:dyDescent="0.25">
      <c r="C42" s="5"/>
      <c r="D42" s="6"/>
      <c r="E42" s="6"/>
      <c r="F42" s="6"/>
      <c r="G42" s="6"/>
      <c r="H42" s="30" t="s">
        <v>165</v>
      </c>
      <c r="I42" s="30" t="s">
        <v>166</v>
      </c>
      <c r="J42" s="30" t="s">
        <v>165</v>
      </c>
      <c r="K42" s="30" t="s">
        <v>166</v>
      </c>
      <c r="L42" s="30" t="s">
        <v>165</v>
      </c>
      <c r="M42" s="31" t="s">
        <v>166</v>
      </c>
      <c r="N42" s="7"/>
    </row>
    <row r="43" spans="3:14" ht="15" customHeight="1" x14ac:dyDescent="0.25">
      <c r="C43" s="8"/>
      <c r="H43" s="29" t="s">
        <v>167</v>
      </c>
      <c r="I43" s="29"/>
      <c r="J43" s="29" t="s">
        <v>214</v>
      </c>
      <c r="K43" s="29"/>
      <c r="L43" s="133" t="s">
        <v>216</v>
      </c>
      <c r="M43" s="134"/>
      <c r="N43" s="20" t="s">
        <v>168</v>
      </c>
    </row>
    <row r="44" spans="3:14" ht="15" customHeight="1" x14ac:dyDescent="0.25">
      <c r="C44" s="46"/>
      <c r="D44" s="47" t="s">
        <v>184</v>
      </c>
      <c r="E44" s="82"/>
      <c r="F44" s="47"/>
      <c r="G44" s="48">
        <v>35</v>
      </c>
      <c r="H44" s="49">
        <v>0</v>
      </c>
      <c r="I44" s="50">
        <f>0*G44</f>
        <v>0</v>
      </c>
      <c r="J44" s="49">
        <v>0</v>
      </c>
      <c r="K44" s="50">
        <f>0*J44</f>
        <v>0</v>
      </c>
      <c r="L44" s="49">
        <v>0</v>
      </c>
      <c r="M44" s="88">
        <f>G44*L44</f>
        <v>0</v>
      </c>
      <c r="N44" s="85">
        <f>I44+K44+M44</f>
        <v>0</v>
      </c>
    </row>
    <row r="45" spans="3:14" ht="15" customHeight="1" x14ac:dyDescent="0.25">
      <c r="C45" s="46"/>
      <c r="D45" s="47" t="s">
        <v>185</v>
      </c>
      <c r="E45" s="82"/>
      <c r="F45" s="47"/>
      <c r="G45" s="48">
        <v>55</v>
      </c>
      <c r="H45" s="52">
        <v>0</v>
      </c>
      <c r="I45" s="53">
        <f>0*G45</f>
        <v>0</v>
      </c>
      <c r="J45" s="52">
        <v>0</v>
      </c>
      <c r="K45" s="53">
        <f>G45*J45</f>
        <v>0</v>
      </c>
      <c r="L45" s="52">
        <v>0</v>
      </c>
      <c r="M45" s="89">
        <f>G45*L45</f>
        <v>0</v>
      </c>
      <c r="N45" s="86">
        <f>I45+K45+M45</f>
        <v>0</v>
      </c>
    </row>
    <row r="46" spans="3:14" ht="15" customHeight="1" x14ac:dyDescent="0.25">
      <c r="C46" s="46"/>
      <c r="D46" s="47" t="s">
        <v>174</v>
      </c>
      <c r="E46" s="82"/>
      <c r="F46" s="47"/>
      <c r="G46" s="48">
        <v>70</v>
      </c>
      <c r="H46" s="55"/>
      <c r="I46" s="56"/>
      <c r="J46" s="55"/>
      <c r="K46" s="56"/>
      <c r="L46" s="57">
        <v>0</v>
      </c>
      <c r="M46" s="89">
        <f>L46*G46</f>
        <v>0</v>
      </c>
      <c r="N46" s="86">
        <f>M46</f>
        <v>0</v>
      </c>
    </row>
    <row r="47" spans="3:14" ht="15" customHeight="1" x14ac:dyDescent="0.25">
      <c r="C47" s="59"/>
      <c r="D47" s="61" t="s">
        <v>220</v>
      </c>
      <c r="E47" s="60"/>
      <c r="F47" s="80"/>
      <c r="G47" s="73">
        <v>130</v>
      </c>
      <c r="H47" s="83">
        <v>0</v>
      </c>
      <c r="I47" s="64">
        <f>G47*0</f>
        <v>0</v>
      </c>
      <c r="J47" s="63">
        <v>0</v>
      </c>
      <c r="K47" s="64">
        <f>G47*J47</f>
        <v>0</v>
      </c>
      <c r="L47" s="63">
        <v>0</v>
      </c>
      <c r="M47" s="90">
        <f>L47*G47</f>
        <v>0</v>
      </c>
      <c r="N47" s="87">
        <f>I47+K47+M47</f>
        <v>0</v>
      </c>
    </row>
    <row r="48" spans="3:14" ht="15" customHeight="1" thickBot="1" x14ac:dyDescent="0.3">
      <c r="C48" s="66"/>
      <c r="D48" s="68" t="s">
        <v>221</v>
      </c>
      <c r="E48" s="67"/>
      <c r="F48" s="81"/>
      <c r="G48" s="74">
        <v>150</v>
      </c>
      <c r="H48" s="84">
        <v>0</v>
      </c>
      <c r="I48" s="71">
        <f>G48*0</f>
        <v>0</v>
      </c>
      <c r="J48" s="70">
        <v>0</v>
      </c>
      <c r="K48" s="71">
        <f>G48*J48</f>
        <v>0</v>
      </c>
      <c r="L48" s="70">
        <v>0</v>
      </c>
      <c r="M48" s="91">
        <f>G48*L48</f>
        <v>0</v>
      </c>
      <c r="N48" s="87">
        <f>I48+K48+M48</f>
        <v>0</v>
      </c>
    </row>
    <row r="49" spans="3:17" ht="15" customHeight="1" thickBot="1" x14ac:dyDescent="0.3">
      <c r="C49" s="129" t="s">
        <v>171</v>
      </c>
      <c r="D49" s="130"/>
      <c r="E49" s="130"/>
      <c r="F49" s="130"/>
      <c r="G49" s="13"/>
      <c r="H49" s="13"/>
      <c r="I49" s="13"/>
      <c r="J49" s="13"/>
      <c r="K49" s="13"/>
      <c r="L49" s="13"/>
      <c r="M49" s="13"/>
      <c r="N49" s="14"/>
    </row>
    <row r="50" spans="3:17" ht="15" customHeight="1" x14ac:dyDescent="0.25">
      <c r="C50" s="5"/>
      <c r="D50" s="6"/>
      <c r="E50" s="6"/>
      <c r="F50" s="6"/>
      <c r="G50" s="6"/>
      <c r="H50" s="30" t="s">
        <v>165</v>
      </c>
      <c r="I50" s="30" t="s">
        <v>166</v>
      </c>
      <c r="J50" s="30" t="s">
        <v>165</v>
      </c>
      <c r="K50" s="30" t="s">
        <v>166</v>
      </c>
      <c r="L50" s="30" t="s">
        <v>165</v>
      </c>
      <c r="M50" s="30" t="s">
        <v>166</v>
      </c>
      <c r="N50" s="31"/>
    </row>
    <row r="51" spans="3:17" ht="15" customHeight="1" x14ac:dyDescent="0.25">
      <c r="C51" s="8"/>
      <c r="H51" s="29" t="s">
        <v>167</v>
      </c>
      <c r="I51" s="29"/>
      <c r="J51" s="29" t="s">
        <v>214</v>
      </c>
      <c r="K51" s="29"/>
      <c r="L51" s="133" t="s">
        <v>216</v>
      </c>
      <c r="M51" s="133"/>
      <c r="N51" s="23" t="s">
        <v>168</v>
      </c>
    </row>
    <row r="52" spans="3:17" ht="15" customHeight="1" x14ac:dyDescent="0.25">
      <c r="C52" s="46"/>
      <c r="D52" s="47" t="s">
        <v>175</v>
      </c>
      <c r="E52" s="47"/>
      <c r="F52" s="47"/>
      <c r="G52" s="48">
        <v>70</v>
      </c>
      <c r="H52" s="49">
        <v>0</v>
      </c>
      <c r="I52" s="50">
        <f>G52*H52</f>
        <v>0</v>
      </c>
      <c r="J52" s="57">
        <v>0</v>
      </c>
      <c r="K52" s="58">
        <f>G52*J52</f>
        <v>0</v>
      </c>
      <c r="L52" s="57">
        <v>0</v>
      </c>
      <c r="M52" s="58">
        <f>G52*L52</f>
        <v>0</v>
      </c>
      <c r="N52" s="54">
        <f>K52+M52+I52</f>
        <v>0</v>
      </c>
    </row>
    <row r="53" spans="3:17" ht="15" customHeight="1" x14ac:dyDescent="0.25">
      <c r="C53" s="46"/>
      <c r="D53" s="47" t="s">
        <v>222</v>
      </c>
      <c r="E53" s="47"/>
      <c r="F53" s="47"/>
      <c r="G53" s="48">
        <v>70</v>
      </c>
      <c r="H53" s="49">
        <v>0</v>
      </c>
      <c r="I53" s="50">
        <f>G53*H53</f>
        <v>0</v>
      </c>
      <c r="J53" s="49">
        <v>0</v>
      </c>
      <c r="K53" s="50">
        <f>G53*J53</f>
        <v>0</v>
      </c>
      <c r="L53" s="49">
        <v>0</v>
      </c>
      <c r="M53" s="50">
        <f>G53*L53</f>
        <v>0</v>
      </c>
      <c r="N53" s="51">
        <f>K53+M53+I53</f>
        <v>0</v>
      </c>
    </row>
    <row r="54" spans="3:17" ht="15" customHeight="1" x14ac:dyDescent="0.25">
      <c r="C54" s="46"/>
      <c r="D54" s="47" t="s">
        <v>195</v>
      </c>
      <c r="E54" s="47"/>
      <c r="F54" s="47"/>
      <c r="G54" s="48">
        <v>120</v>
      </c>
      <c r="H54" s="52">
        <v>0</v>
      </c>
      <c r="I54" s="53">
        <f>G54*H54</f>
        <v>0</v>
      </c>
      <c r="J54" s="52">
        <v>0</v>
      </c>
      <c r="K54" s="53">
        <f>G54*J54</f>
        <v>0</v>
      </c>
      <c r="L54" s="52">
        <v>0</v>
      </c>
      <c r="M54" s="53">
        <f>G54*L54</f>
        <v>0</v>
      </c>
      <c r="N54" s="54">
        <f>K54+M54+I54</f>
        <v>0</v>
      </c>
    </row>
    <row r="55" spans="3:17" ht="15" customHeight="1" x14ac:dyDescent="0.25">
      <c r="C55" s="75"/>
      <c r="D55" s="111" t="s">
        <v>220</v>
      </c>
      <c r="E55" s="112"/>
      <c r="F55" s="80"/>
      <c r="G55" s="76">
        <v>130</v>
      </c>
      <c r="H55" s="83">
        <v>0</v>
      </c>
      <c r="I55" s="64">
        <f>G55*H55</f>
        <v>0</v>
      </c>
      <c r="J55" s="83">
        <v>0</v>
      </c>
      <c r="K55" s="64">
        <f>G55*J55</f>
        <v>0</v>
      </c>
      <c r="L55" s="83">
        <v>0</v>
      </c>
      <c r="M55" s="64">
        <f>G55*L55</f>
        <v>0</v>
      </c>
      <c r="N55" s="65">
        <f>I55+K55+M55</f>
        <v>0</v>
      </c>
    </row>
    <row r="56" spans="3:17" ht="15" customHeight="1" thickBot="1" x14ac:dyDescent="0.3">
      <c r="C56" s="77"/>
      <c r="D56" s="78" t="s">
        <v>221</v>
      </c>
      <c r="E56" s="79"/>
      <c r="F56" s="79"/>
      <c r="G56" s="45">
        <v>150</v>
      </c>
      <c r="H56" s="84">
        <v>0</v>
      </c>
      <c r="I56" s="71">
        <f>G56*H56</f>
        <v>0</v>
      </c>
      <c r="J56" s="84">
        <v>0</v>
      </c>
      <c r="K56" s="71">
        <f>G56*J56</f>
        <v>0</v>
      </c>
      <c r="L56" s="84">
        <v>0</v>
      </c>
      <c r="M56" s="71">
        <f>G56*L56</f>
        <v>0</v>
      </c>
      <c r="N56" s="72">
        <f>I56+K56+M56</f>
        <v>0</v>
      </c>
    </row>
    <row r="57" spans="3:17" ht="15" customHeight="1" x14ac:dyDescent="0.25">
      <c r="D57" s="10"/>
      <c r="E57" s="113"/>
      <c r="F57" s="113"/>
      <c r="G57" s="114"/>
      <c r="H57" s="115"/>
      <c r="I57" s="44"/>
      <c r="J57" s="115"/>
      <c r="K57" s="44"/>
      <c r="L57" s="115"/>
      <c r="M57" s="44"/>
      <c r="N57" s="116"/>
    </row>
    <row r="58" spans="3:17" ht="15" customHeight="1" thickBot="1" x14ac:dyDescent="0.3">
      <c r="D58" s="10"/>
      <c r="E58" s="113"/>
      <c r="F58" s="113"/>
      <c r="G58" s="114"/>
      <c r="H58" s="115"/>
      <c r="I58" s="44"/>
      <c r="J58" s="115"/>
      <c r="K58" s="44"/>
      <c r="L58" s="115"/>
      <c r="M58" s="44"/>
      <c r="N58" s="116"/>
    </row>
    <row r="59" spans="3:17" ht="15" customHeight="1" thickBot="1" x14ac:dyDescent="0.3">
      <c r="C59" s="131" t="s">
        <v>172</v>
      </c>
      <c r="D59" s="132"/>
      <c r="E59" s="132"/>
      <c r="F59" s="132"/>
      <c r="G59" s="21"/>
      <c r="H59" s="21"/>
      <c r="I59" s="21"/>
      <c r="J59" s="21"/>
      <c r="K59" s="21"/>
      <c r="L59" s="21"/>
      <c r="M59" s="21"/>
      <c r="N59" s="110"/>
      <c r="Q59" s="10"/>
    </row>
    <row r="60" spans="3:17" ht="15" customHeight="1" x14ac:dyDescent="0.25">
      <c r="C60" s="5"/>
      <c r="D60" s="6"/>
      <c r="E60" s="6"/>
      <c r="F60" s="6"/>
      <c r="G60" s="6"/>
      <c r="H60" s="30" t="s">
        <v>165</v>
      </c>
      <c r="I60" s="30" t="s">
        <v>166</v>
      </c>
      <c r="J60" s="30" t="s">
        <v>165</v>
      </c>
      <c r="K60" s="30" t="s">
        <v>166</v>
      </c>
      <c r="L60" s="30" t="s">
        <v>165</v>
      </c>
      <c r="M60" s="30" t="s">
        <v>166</v>
      </c>
      <c r="N60" s="31"/>
    </row>
    <row r="61" spans="3:17" ht="15" customHeight="1" x14ac:dyDescent="0.25">
      <c r="C61" s="8"/>
      <c r="H61" s="29" t="s">
        <v>167</v>
      </c>
      <c r="I61" s="29"/>
      <c r="J61" s="29" t="s">
        <v>214</v>
      </c>
      <c r="K61" s="29"/>
      <c r="L61" s="133" t="s">
        <v>216</v>
      </c>
      <c r="M61" s="133"/>
      <c r="N61" s="23" t="s">
        <v>168</v>
      </c>
    </row>
    <row r="62" spans="3:17" ht="15" customHeight="1" x14ac:dyDescent="0.25">
      <c r="C62" s="46"/>
      <c r="D62" s="47" t="s">
        <v>184</v>
      </c>
      <c r="E62" s="47"/>
      <c r="F62" s="47"/>
      <c r="G62" s="48">
        <v>35</v>
      </c>
      <c r="H62" s="52">
        <v>0</v>
      </c>
      <c r="I62" s="53">
        <f>0*H62</f>
        <v>0</v>
      </c>
      <c r="J62" s="92">
        <v>0</v>
      </c>
      <c r="K62" s="53">
        <f>G62*J62</f>
        <v>0</v>
      </c>
      <c r="L62" s="52">
        <v>0</v>
      </c>
      <c r="M62" s="53">
        <f>G62*L62</f>
        <v>0</v>
      </c>
      <c r="N62" s="54">
        <f>I62+K62+M62</f>
        <v>0</v>
      </c>
    </row>
    <row r="63" spans="3:17" ht="15" customHeight="1" thickBot="1" x14ac:dyDescent="0.3">
      <c r="C63" s="93"/>
      <c r="D63" s="94" t="s">
        <v>187</v>
      </c>
      <c r="E63" s="95"/>
      <c r="F63" s="95"/>
      <c r="G63" s="96">
        <v>60</v>
      </c>
      <c r="H63" s="101"/>
      <c r="I63" s="102"/>
      <c r="J63" s="97">
        <v>0</v>
      </c>
      <c r="K63" s="98">
        <f>G63*J63</f>
        <v>0</v>
      </c>
      <c r="L63" s="99">
        <v>0</v>
      </c>
      <c r="M63" s="98">
        <f>G63*L63</f>
        <v>0</v>
      </c>
      <c r="N63" s="100">
        <f>I63+K63+M63</f>
        <v>0</v>
      </c>
    </row>
    <row r="64" spans="3:17" ht="15" customHeight="1" thickBot="1" x14ac:dyDescent="0.3"/>
    <row r="65" spans="3:16" ht="15" customHeight="1" x14ac:dyDescent="0.3">
      <c r="C65" s="5"/>
      <c r="D65" s="6"/>
      <c r="E65" s="6"/>
      <c r="F65" s="32" t="s">
        <v>176</v>
      </c>
      <c r="G65" s="6"/>
      <c r="H65" s="6"/>
      <c r="I65" s="6"/>
      <c r="J65" s="6"/>
      <c r="K65" s="6"/>
      <c r="L65" s="6"/>
      <c r="M65" s="6"/>
      <c r="N65" s="38">
        <f>N38+N39+N40+N44+N45+N46+N47+N48+N52+N53+N54+N55+N56+N62+N63</f>
        <v>0</v>
      </c>
    </row>
    <row r="66" spans="3:16" ht="15" customHeight="1" thickBot="1" x14ac:dyDescent="0.35">
      <c r="C66" s="12"/>
      <c r="D66" s="13"/>
      <c r="E66" s="13"/>
      <c r="F66" s="33" t="s">
        <v>198</v>
      </c>
      <c r="G66" s="13"/>
      <c r="H66" s="13"/>
      <c r="I66" s="13"/>
      <c r="J66" s="13"/>
      <c r="K66" s="13"/>
      <c r="L66" s="13"/>
      <c r="M66" s="13"/>
      <c r="N66" s="37">
        <f>N65*30/100</f>
        <v>0</v>
      </c>
    </row>
    <row r="67" spans="3:16" ht="15" customHeight="1" x14ac:dyDescent="0.25"/>
    <row r="68" spans="3:16" ht="15" customHeight="1" x14ac:dyDescent="0.25"/>
    <row r="69" spans="3:16" ht="15" customHeight="1" x14ac:dyDescent="0.25"/>
    <row r="70" spans="3:16" ht="15" customHeight="1" thickBot="1" x14ac:dyDescent="0.3"/>
    <row r="71" spans="3:16" ht="15" customHeight="1" x14ac:dyDescent="0.25">
      <c r="C71" s="24" t="s">
        <v>183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7"/>
    </row>
    <row r="72" spans="3:16" ht="15" customHeight="1" x14ac:dyDescent="0.25">
      <c r="C72" s="8" t="s">
        <v>181</v>
      </c>
      <c r="G72" s="10" t="s">
        <v>199</v>
      </c>
      <c r="H72" s="10"/>
      <c r="I72" s="10"/>
      <c r="J72" s="10"/>
      <c r="K72" s="10"/>
      <c r="L72" t="s">
        <v>188</v>
      </c>
      <c r="M72" s="10" t="s">
        <v>200</v>
      </c>
      <c r="N72" s="9"/>
    </row>
    <row r="73" spans="3:16" ht="15" customHeight="1" x14ac:dyDescent="0.25">
      <c r="C73" s="8" t="s">
        <v>182</v>
      </c>
      <c r="N73" s="9"/>
    </row>
    <row r="74" spans="3:16" ht="15" customHeight="1" x14ac:dyDescent="0.25">
      <c r="C74" s="8"/>
      <c r="J74" t="s">
        <v>201</v>
      </c>
      <c r="N74" s="34">
        <f>N66</f>
        <v>0</v>
      </c>
    </row>
    <row r="75" spans="3:16" ht="15" customHeight="1" thickBot="1" x14ac:dyDescent="0.3">
      <c r="C75" s="12"/>
      <c r="D75" s="13"/>
      <c r="E75" s="13"/>
      <c r="F75" s="13"/>
      <c r="G75" s="13"/>
      <c r="H75" s="13"/>
      <c r="I75" s="13"/>
      <c r="J75" s="13" t="s">
        <v>218</v>
      </c>
      <c r="K75" s="13"/>
      <c r="L75" s="13"/>
      <c r="M75" s="13"/>
      <c r="N75" s="35">
        <f>N65-N66</f>
        <v>0</v>
      </c>
    </row>
    <row r="76" spans="3:16" ht="15" customHeight="1" x14ac:dyDescent="0.25"/>
    <row r="77" spans="3:16" ht="15" customHeight="1" x14ac:dyDescent="0.25">
      <c r="C77" t="s">
        <v>223</v>
      </c>
    </row>
    <row r="78" spans="3:16" ht="15" customHeight="1" x14ac:dyDescent="0.25">
      <c r="C78" s="104" t="s">
        <v>224</v>
      </c>
      <c r="D78" s="105"/>
      <c r="E78" s="105"/>
      <c r="F78" s="105"/>
      <c r="G78" s="105"/>
      <c r="H78" s="43" t="s">
        <v>196</v>
      </c>
      <c r="I78" s="105"/>
      <c r="J78" s="105"/>
      <c r="K78" s="105"/>
      <c r="L78" s="105"/>
      <c r="M78" s="105"/>
      <c r="N78" s="105"/>
      <c r="P78" s="103"/>
    </row>
    <row r="81" spans="18:18" ht="18.75" x14ac:dyDescent="0.25">
      <c r="R81" s="39"/>
    </row>
    <row r="82" spans="18:18" ht="18.75" x14ac:dyDescent="0.25">
      <c r="R82" s="39"/>
    </row>
    <row r="83" spans="18:18" ht="18.75" x14ac:dyDescent="0.25">
      <c r="R83" s="39"/>
    </row>
    <row r="84" spans="18:18" ht="18.75" x14ac:dyDescent="0.25">
      <c r="R84" s="39"/>
    </row>
    <row r="85" spans="18:18" ht="18.75" x14ac:dyDescent="0.25">
      <c r="R85" s="39"/>
    </row>
    <row r="86" spans="18:18" ht="18.75" x14ac:dyDescent="0.25">
      <c r="R86" s="39"/>
    </row>
    <row r="87" spans="18:18" ht="18.75" x14ac:dyDescent="0.25">
      <c r="R87" s="39"/>
    </row>
    <row r="88" spans="18:18" ht="18.75" x14ac:dyDescent="0.25">
      <c r="R88" s="39"/>
    </row>
    <row r="89" spans="18:18" ht="18.75" x14ac:dyDescent="0.25">
      <c r="R89" s="39"/>
    </row>
    <row r="90" spans="18:18" ht="18.75" x14ac:dyDescent="0.25">
      <c r="R90" s="39"/>
    </row>
    <row r="91" spans="18:18" ht="18.75" x14ac:dyDescent="0.25">
      <c r="R91" s="39"/>
    </row>
    <row r="92" spans="18:18" ht="18.75" x14ac:dyDescent="0.25">
      <c r="R92" s="39"/>
    </row>
  </sheetData>
  <sheetProtection algorithmName="SHA-512" hashValue="Bv1g3Ziyx5jEiQoeOqQd4Y6fLuuADJKP0B7K2Jpf8CtQZSL/5M7QD+13JH1kisSWGwJejgrIoIPiSi3c6GR29Q==" saltValue="RkIW5V0/K6NpTdLlOhhDHA==" spinCount="100000" sheet="1" selectLockedCells="1"/>
  <mergeCells count="44">
    <mergeCell ref="J26:N26"/>
    <mergeCell ref="C27:F27"/>
    <mergeCell ref="G27:J27"/>
    <mergeCell ref="K27:N27"/>
    <mergeCell ref="C28:F28"/>
    <mergeCell ref="G28:J28"/>
    <mergeCell ref="K28:N28"/>
    <mergeCell ref="D26:I26"/>
    <mergeCell ref="C23:F23"/>
    <mergeCell ref="D25:I25"/>
    <mergeCell ref="J25:N25"/>
    <mergeCell ref="G23:K23"/>
    <mergeCell ref="L22:M22"/>
    <mergeCell ref="L23:M23"/>
    <mergeCell ref="C19:F19"/>
    <mergeCell ref="G19:J19"/>
    <mergeCell ref="K19:N19"/>
    <mergeCell ref="D20:N20"/>
    <mergeCell ref="C22:F22"/>
    <mergeCell ref="G22:J22"/>
    <mergeCell ref="D21:N21"/>
    <mergeCell ref="D16:I16"/>
    <mergeCell ref="J16:N16"/>
    <mergeCell ref="C18:F18"/>
    <mergeCell ref="G18:J18"/>
    <mergeCell ref="K18:N18"/>
    <mergeCell ref="D17:I17"/>
    <mergeCell ref="J17:N17"/>
    <mergeCell ref="D29:N29"/>
    <mergeCell ref="C49:F49"/>
    <mergeCell ref="C59:F59"/>
    <mergeCell ref="L61:M61"/>
    <mergeCell ref="L43:M43"/>
    <mergeCell ref="L51:M51"/>
    <mergeCell ref="C34:N34"/>
    <mergeCell ref="L37:M37"/>
    <mergeCell ref="C41:F41"/>
    <mergeCell ref="C31:F31"/>
    <mergeCell ref="G31:J31"/>
    <mergeCell ref="C32:F32"/>
    <mergeCell ref="G32:K32"/>
    <mergeCell ref="L31:M31"/>
    <mergeCell ref="L32:M32"/>
    <mergeCell ref="D30:N30"/>
  </mergeCells>
  <dataValidations count="9">
    <dataValidation type="list" allowBlank="1" showInputMessage="1" showErrorMessage="1" sqref="C30 C21" xr:uid="{00000000-0002-0000-0000-000001000000}">
      <formula1>Region</formula1>
    </dataValidation>
    <dataValidation type="list" allowBlank="1" showInputMessage="1" showErrorMessage="1" sqref="C23:F23 C32:F32" xr:uid="{00000000-0002-0000-0000-000002000000}">
      <formula1>Fon_Com</formula1>
    </dataValidation>
    <dataValidation type="list" allowBlank="1" showInputMessage="1" showErrorMessage="1" sqref="G23 G32" xr:uid="{00000000-0002-0000-0000-000003000000}">
      <formula1>Fon_Ordre</formula1>
    </dataValidation>
    <dataValidation type="list" allowBlank="1" showInputMessage="1" showErrorMessage="1" sqref="L38:L39 H44:H45 L62:L63 L52:L58 J62:J63 J44:J45 J52:J58 H62 H52:H58 J38:J39 H38:H39 H47 J47 L44:L47" xr:uid="{00000000-0002-0000-0000-000004000000}">
      <formula1>ACC_2</formula1>
    </dataValidation>
    <dataValidation type="list" allowBlank="1" showInputMessage="1" showErrorMessage="1" sqref="N23 N32" xr:uid="{00000000-0002-0000-0000-000005000000}">
      <formula1>O_N</formula1>
    </dataValidation>
    <dataValidation type="list" allowBlank="1" showInputMessage="1" showErrorMessage="1" sqref="L23:M23 L32:M32" xr:uid="{292BD6AE-BF06-4762-84C2-FCB0D9005D96}">
      <formula1>GCO</formula1>
    </dataValidation>
    <dataValidation type="list" allowBlank="1" showInputMessage="1" showErrorMessage="1" sqref="L40 J40 H40 H48 J48 L48" xr:uid="{138E42E5-B649-4665-84E7-871146B23FBD}">
      <formula1>GCOB</formula1>
    </dataValidation>
    <dataValidation type="list" allowBlank="1" showInputMessage="1" showErrorMessage="1" sqref="D21:N21" xr:uid="{28DB95A3-B4FD-45BE-82D1-058B19C46E10}">
      <formula1>INDIRECT($C$21)</formula1>
    </dataValidation>
    <dataValidation type="list" allowBlank="1" showInputMessage="1" showErrorMessage="1" sqref="D30:N30" xr:uid="{5C0B101F-53BD-4920-85CE-8DC95C444C09}">
      <formula1>INDIRECT($C$30)</formula1>
    </dataValidation>
  </dataValidations>
  <hyperlinks>
    <hyperlink ref="L12" r:id="rId1" xr:uid="{00000000-0004-0000-0000-000000000000}"/>
    <hyperlink ref="L13" r:id="rId2" xr:uid="{00000000-0004-0000-0000-000001000000}"/>
  </hyperlinks>
  <pageMargins left="3.937007874015748E-2" right="3.937007874015748E-2" top="0" bottom="0" header="0" footer="0"/>
  <pageSetup paperSize="9" scale="90" orientation="portrait" horizontalDpi="4294967293" r:id="rId3"/>
  <ignoredErrors>
    <ignoredError sqref="N46" formula="1"/>
  </ignoredErrors>
  <drawing r:id="rId4"/>
  <legacyDrawing r:id="rId5"/>
  <oleObjects>
    <mc:AlternateContent xmlns:mc="http://schemas.openxmlformats.org/markup-compatibility/2006">
      <mc:Choice Requires="x14">
        <oleObject progId="Word.Document.8" shapeId="1026" r:id="rId6">
          <objectPr defaultSize="0" autoPict="0" r:id="rId7">
            <anchor moveWithCells="1" sizeWithCells="1">
              <from>
                <xdr:col>2</xdr:col>
                <xdr:colOff>228600</xdr:colOff>
                <xdr:row>3</xdr:row>
                <xdr:rowOff>95250</xdr:rowOff>
              </from>
              <to>
                <xdr:col>5</xdr:col>
                <xdr:colOff>200025</xdr:colOff>
                <xdr:row>4</xdr:row>
                <xdr:rowOff>114300</xdr:rowOff>
              </to>
            </anchor>
          </objectPr>
        </oleObject>
      </mc:Choice>
      <mc:Fallback>
        <oleObject progId="Word.Document.8" shapeId="1026" r:id="rId6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2E56D13-27B0-4830-BC90-8A80B7F9DE2A}">
          <x14:formula1>
            <xm:f>Feuil2!$A$1:$A$3</xm:f>
          </x14:formula1>
          <xm:sqref>C26 C17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79"/>
  <sheetViews>
    <sheetView workbookViewId="0">
      <selection activeCell="E21" sqref="E21"/>
    </sheetView>
  </sheetViews>
  <sheetFormatPr baseColWidth="10" defaultRowHeight="15" x14ac:dyDescent="0.25"/>
  <cols>
    <col min="2" max="2" width="15.5703125" bestFit="1" customWidth="1"/>
    <col min="3" max="3" width="15.5703125" customWidth="1"/>
    <col min="4" max="4" width="39.85546875" customWidth="1"/>
    <col min="5" max="5" width="33.42578125" customWidth="1"/>
    <col min="6" max="6" width="34" customWidth="1"/>
    <col min="7" max="7" width="33" customWidth="1"/>
    <col min="8" max="9" width="32.5703125" customWidth="1"/>
    <col min="10" max="10" width="40.85546875" customWidth="1"/>
    <col min="11" max="11" width="39" customWidth="1"/>
    <col min="12" max="12" width="41" customWidth="1"/>
    <col min="13" max="13" width="32.85546875" customWidth="1"/>
  </cols>
  <sheetData>
    <row r="1" spans="1:13" ht="15" customHeight="1" x14ac:dyDescent="0.25">
      <c r="A1" t="s">
        <v>9</v>
      </c>
      <c r="B1" t="s">
        <v>226</v>
      </c>
      <c r="C1" t="s">
        <v>210</v>
      </c>
      <c r="D1" t="s">
        <v>92</v>
      </c>
      <c r="E1" t="s">
        <v>93</v>
      </c>
      <c r="F1" t="s">
        <v>94</v>
      </c>
      <c r="G1" t="s">
        <v>95</v>
      </c>
      <c r="H1" t="s">
        <v>96</v>
      </c>
      <c r="I1" t="s">
        <v>97</v>
      </c>
      <c r="J1" t="s">
        <v>98</v>
      </c>
      <c r="K1" t="s">
        <v>99</v>
      </c>
      <c r="L1" t="s">
        <v>100</v>
      </c>
      <c r="M1" t="s">
        <v>101</v>
      </c>
    </row>
    <row r="2" spans="1:13" ht="15" customHeight="1" x14ac:dyDescent="0.25">
      <c r="A2" t="s">
        <v>10</v>
      </c>
      <c r="B2" t="s">
        <v>210</v>
      </c>
      <c r="C2" s="1"/>
      <c r="D2" s="3" t="s">
        <v>202</v>
      </c>
      <c r="E2" s="3" t="s">
        <v>204</v>
      </c>
      <c r="F2" s="3" t="s">
        <v>42</v>
      </c>
      <c r="G2" s="3" t="s">
        <v>31</v>
      </c>
      <c r="H2" s="3" t="s">
        <v>205</v>
      </c>
      <c r="I2" s="3" t="s">
        <v>18</v>
      </c>
      <c r="J2" s="3" t="s">
        <v>17</v>
      </c>
      <c r="K2" s="3" t="s">
        <v>23</v>
      </c>
      <c r="L2" s="3" t="s">
        <v>22</v>
      </c>
      <c r="M2" s="3" t="s">
        <v>19</v>
      </c>
    </row>
    <row r="3" spans="1:13" ht="15" customHeight="1" x14ac:dyDescent="0.25">
      <c r="A3" s="1"/>
      <c r="B3" t="s">
        <v>92</v>
      </c>
      <c r="D3" s="3" t="s">
        <v>20</v>
      </c>
      <c r="E3" s="3" t="s">
        <v>203</v>
      </c>
      <c r="F3" s="3" t="s">
        <v>69</v>
      </c>
      <c r="G3" s="3" t="s">
        <v>34</v>
      </c>
      <c r="H3" s="3" t="s">
        <v>27</v>
      </c>
      <c r="I3" s="3" t="s">
        <v>49</v>
      </c>
      <c r="J3" s="3" t="s">
        <v>21</v>
      </c>
      <c r="K3" s="3" t="s">
        <v>47</v>
      </c>
      <c r="L3" s="3" t="s">
        <v>26</v>
      </c>
      <c r="M3" s="3" t="s">
        <v>24</v>
      </c>
    </row>
    <row r="4" spans="1:13" ht="15" customHeight="1" x14ac:dyDescent="0.25">
      <c r="B4" t="s">
        <v>93</v>
      </c>
      <c r="D4" s="3" t="s">
        <v>25</v>
      </c>
      <c r="E4" s="3" t="s">
        <v>57</v>
      </c>
      <c r="F4" s="3" t="s">
        <v>71</v>
      </c>
      <c r="G4" s="3" t="s">
        <v>38</v>
      </c>
      <c r="H4" s="3" t="s">
        <v>29</v>
      </c>
      <c r="I4" s="3" t="s">
        <v>63</v>
      </c>
      <c r="J4" s="3" t="s">
        <v>28</v>
      </c>
      <c r="K4" s="3" t="s">
        <v>53</v>
      </c>
      <c r="L4" s="3" t="s">
        <v>30</v>
      </c>
      <c r="M4" s="3" t="s">
        <v>37</v>
      </c>
    </row>
    <row r="5" spans="1:13" ht="15" customHeight="1" x14ac:dyDescent="0.25">
      <c r="B5" t="s">
        <v>94</v>
      </c>
      <c r="D5" s="3" t="s">
        <v>33</v>
      </c>
      <c r="E5" s="3" t="s">
        <v>64</v>
      </c>
      <c r="F5" s="3" t="s">
        <v>72</v>
      </c>
      <c r="G5" s="3" t="s">
        <v>48</v>
      </c>
      <c r="H5" s="3" t="s">
        <v>39</v>
      </c>
      <c r="I5" s="3" t="s">
        <v>65</v>
      </c>
      <c r="J5" s="3" t="s">
        <v>32</v>
      </c>
      <c r="K5" s="3" t="s">
        <v>55</v>
      </c>
      <c r="L5" s="3" t="s">
        <v>41</v>
      </c>
      <c r="M5" s="3" t="s">
        <v>40</v>
      </c>
    </row>
    <row r="6" spans="1:13" ht="15" customHeight="1" x14ac:dyDescent="0.25">
      <c r="B6" t="s">
        <v>95</v>
      </c>
      <c r="D6" s="3" t="s">
        <v>35</v>
      </c>
      <c r="E6" s="3" t="s">
        <v>74</v>
      </c>
      <c r="F6" s="3" t="s">
        <v>89</v>
      </c>
      <c r="G6" s="3" t="s">
        <v>59</v>
      </c>
      <c r="H6" s="3" t="s">
        <v>43</v>
      </c>
      <c r="I6" s="3" t="s">
        <v>83</v>
      </c>
      <c r="J6" s="3" t="s">
        <v>46</v>
      </c>
      <c r="K6" s="3" t="s">
        <v>208</v>
      </c>
      <c r="L6" s="3" t="s">
        <v>44</v>
      </c>
      <c r="M6" s="3" t="s">
        <v>50</v>
      </c>
    </row>
    <row r="7" spans="1:13" ht="15" customHeight="1" x14ac:dyDescent="0.25">
      <c r="B7" t="s">
        <v>96</v>
      </c>
      <c r="D7" s="3" t="s">
        <v>36</v>
      </c>
      <c r="E7" s="3" t="s">
        <v>79</v>
      </c>
      <c r="F7" s="4"/>
      <c r="G7" s="3" t="s">
        <v>78</v>
      </c>
      <c r="H7" s="3" t="s">
        <v>58</v>
      </c>
      <c r="I7" s="4"/>
      <c r="J7" s="3" t="s">
        <v>52</v>
      </c>
      <c r="K7" s="3" t="s">
        <v>66</v>
      </c>
      <c r="L7" s="3" t="s">
        <v>45</v>
      </c>
      <c r="M7" s="3" t="s">
        <v>62</v>
      </c>
    </row>
    <row r="8" spans="1:13" ht="15" customHeight="1" x14ac:dyDescent="0.25">
      <c r="B8" t="s">
        <v>97</v>
      </c>
      <c r="D8" s="3" t="s">
        <v>51</v>
      </c>
      <c r="E8" s="3" t="s">
        <v>84</v>
      </c>
      <c r="G8" s="3" t="s">
        <v>80</v>
      </c>
      <c r="H8" s="3" t="s">
        <v>75</v>
      </c>
      <c r="J8" s="3" t="s">
        <v>54</v>
      </c>
      <c r="K8" s="3" t="s">
        <v>73</v>
      </c>
      <c r="L8" s="3" t="s">
        <v>56</v>
      </c>
      <c r="M8" s="4"/>
    </row>
    <row r="9" spans="1:13" ht="15" customHeight="1" x14ac:dyDescent="0.25">
      <c r="B9" t="s">
        <v>98</v>
      </c>
      <c r="D9" s="3" t="s">
        <v>76</v>
      </c>
      <c r="E9" s="3" t="s">
        <v>90</v>
      </c>
      <c r="G9" s="3" t="s">
        <v>82</v>
      </c>
      <c r="H9" s="3" t="s">
        <v>77</v>
      </c>
      <c r="J9" s="3" t="s">
        <v>60</v>
      </c>
      <c r="K9" s="3" t="s">
        <v>87</v>
      </c>
      <c r="L9" s="3" t="s">
        <v>67</v>
      </c>
    </row>
    <row r="10" spans="1:13" ht="15" customHeight="1" x14ac:dyDescent="0.25">
      <c r="B10" t="s">
        <v>99</v>
      </c>
      <c r="D10" s="3" t="s">
        <v>85</v>
      </c>
      <c r="E10" s="4"/>
      <c r="G10" s="4"/>
      <c r="H10" s="3" t="s">
        <v>81</v>
      </c>
      <c r="J10" s="3" t="s">
        <v>61</v>
      </c>
      <c r="K10" s="4"/>
      <c r="L10" s="3" t="s">
        <v>91</v>
      </c>
    </row>
    <row r="11" spans="1:13" ht="15" customHeight="1" x14ac:dyDescent="0.25">
      <c r="B11" t="s">
        <v>100</v>
      </c>
      <c r="D11" s="4"/>
      <c r="H11" s="3" t="s">
        <v>88</v>
      </c>
      <c r="J11" s="3" t="s">
        <v>68</v>
      </c>
      <c r="L11" s="4"/>
    </row>
    <row r="12" spans="1:13" ht="15" customHeight="1" x14ac:dyDescent="0.25">
      <c r="B12" t="s">
        <v>101</v>
      </c>
      <c r="E12" s="3"/>
      <c r="H12" s="4"/>
      <c r="J12" s="3" t="s">
        <v>70</v>
      </c>
    </row>
    <row r="13" spans="1:13" ht="15" customHeight="1" x14ac:dyDescent="0.25">
      <c r="B13" s="1" t="s">
        <v>209</v>
      </c>
      <c r="J13" s="3" t="s">
        <v>206</v>
      </c>
    </row>
    <row r="14" spans="1:13" ht="15" customHeight="1" x14ac:dyDescent="0.25">
      <c r="A14" t="s">
        <v>191</v>
      </c>
      <c r="B14" t="s">
        <v>167</v>
      </c>
      <c r="J14" s="3" t="s">
        <v>207</v>
      </c>
    </row>
    <row r="15" spans="1:13" ht="15" customHeight="1" x14ac:dyDescent="0.25">
      <c r="A15" t="s">
        <v>192</v>
      </c>
      <c r="B15" t="s">
        <v>167</v>
      </c>
      <c r="J15" s="3" t="s">
        <v>86</v>
      </c>
    </row>
    <row r="16" spans="1:13" ht="15" customHeight="1" x14ac:dyDescent="0.25">
      <c r="A16" t="s">
        <v>193</v>
      </c>
      <c r="B16" t="s">
        <v>211</v>
      </c>
      <c r="J16" s="4"/>
    </row>
    <row r="17" spans="2:5" ht="15" customHeight="1" x14ac:dyDescent="0.25">
      <c r="B17" t="s">
        <v>213</v>
      </c>
    </row>
    <row r="18" spans="2:5" ht="15" customHeight="1" x14ac:dyDescent="0.25">
      <c r="B18" t="s">
        <v>212</v>
      </c>
    </row>
    <row r="19" spans="2:5" ht="15" customHeight="1" x14ac:dyDescent="0.25">
      <c r="B19" s="4"/>
      <c r="E19" s="3"/>
    </row>
    <row r="20" spans="2:5" ht="15" customHeight="1" x14ac:dyDescent="0.25"/>
    <row r="21" spans="2:5" ht="15" customHeight="1" x14ac:dyDescent="0.25"/>
    <row r="22" spans="2:5" ht="15" customHeight="1" x14ac:dyDescent="0.25"/>
    <row r="23" spans="2:5" ht="15" customHeight="1" x14ac:dyDescent="0.25"/>
    <row r="37" ht="19.5" customHeight="1" x14ac:dyDescent="0.25"/>
    <row r="41" ht="20.25" customHeight="1" x14ac:dyDescent="0.25"/>
    <row r="49" ht="21.75" customHeight="1" x14ac:dyDescent="0.25"/>
    <row r="52" ht="20.25" customHeight="1" x14ac:dyDescent="0.25"/>
    <row r="57" ht="18" customHeight="1" x14ac:dyDescent="0.25"/>
    <row r="58" ht="21" customHeight="1" x14ac:dyDescent="0.25"/>
    <row r="65" spans="4:4" ht="19.5" customHeight="1" x14ac:dyDescent="0.25"/>
    <row r="70" spans="4:4" ht="18.75" customHeight="1" x14ac:dyDescent="0.25"/>
    <row r="79" spans="4:4" ht="16.5" customHeight="1" x14ac:dyDescent="0.25">
      <c r="D79" s="1"/>
    </row>
  </sheetData>
  <sheetProtection algorithmName="SHA-512" hashValue="DpBljEE2lN1uXqapiW6y2pMTG27THoJ9XBErw7YL59LUGiof/p6/8vEm2fI64RTS42VAi1Lz1oCpZ2HV8YUOzQ==" saltValue="LjwNcVVJEI7LlhzGVsymeA==" spinCount="100000" sheet="1" selectLockedCells="1"/>
  <sortState xmlns:xlrd2="http://schemas.microsoft.com/office/spreadsheetml/2017/richdata2" ref="D1:D82">
    <sortCondition ref="D1:D82"/>
  </sortState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5"/>
  <sheetViews>
    <sheetView workbookViewId="0">
      <selection activeCell="E1" sqref="E1:E8"/>
    </sheetView>
  </sheetViews>
  <sheetFormatPr baseColWidth="10" defaultRowHeight="15" x14ac:dyDescent="0.25"/>
  <cols>
    <col min="1" max="1" width="31.42578125" customWidth="1"/>
    <col min="3" max="3" width="31.28515625" customWidth="1"/>
  </cols>
  <sheetData>
    <row r="1" spans="1:5" x14ac:dyDescent="0.25">
      <c r="A1" t="s">
        <v>104</v>
      </c>
      <c r="C1" t="s">
        <v>105</v>
      </c>
      <c r="E1" t="s">
        <v>215</v>
      </c>
    </row>
    <row r="2" spans="1:5" x14ac:dyDescent="0.25">
      <c r="A2" t="s">
        <v>106</v>
      </c>
      <c r="C2" t="s">
        <v>106</v>
      </c>
      <c r="E2">
        <v>0</v>
      </c>
    </row>
    <row r="3" spans="1:5" x14ac:dyDescent="0.25">
      <c r="A3" t="s">
        <v>107</v>
      </c>
      <c r="C3" t="s">
        <v>162</v>
      </c>
      <c r="E3">
        <v>1</v>
      </c>
    </row>
    <row r="4" spans="1:5" x14ac:dyDescent="0.25">
      <c r="A4" t="s">
        <v>108</v>
      </c>
      <c r="C4" t="s">
        <v>149</v>
      </c>
      <c r="E4">
        <v>2</v>
      </c>
    </row>
    <row r="5" spans="1:5" x14ac:dyDescent="0.25">
      <c r="A5" t="s">
        <v>109</v>
      </c>
      <c r="C5" t="s">
        <v>150</v>
      </c>
    </row>
    <row r="6" spans="1:5" x14ac:dyDescent="0.25">
      <c r="A6" t="s">
        <v>111</v>
      </c>
      <c r="C6" t="s">
        <v>151</v>
      </c>
      <c r="E6" t="s">
        <v>217</v>
      </c>
    </row>
    <row r="7" spans="1:5" x14ac:dyDescent="0.25">
      <c r="A7" t="s">
        <v>112</v>
      </c>
      <c r="C7" t="s">
        <v>152</v>
      </c>
      <c r="E7">
        <v>0</v>
      </c>
    </row>
    <row r="8" spans="1:5" x14ac:dyDescent="0.25">
      <c r="A8" t="s">
        <v>113</v>
      </c>
      <c r="C8" t="s">
        <v>153</v>
      </c>
      <c r="E8">
        <v>1</v>
      </c>
    </row>
    <row r="9" spans="1:5" x14ac:dyDescent="0.25">
      <c r="A9" t="s">
        <v>114</v>
      </c>
      <c r="C9" t="s">
        <v>154</v>
      </c>
    </row>
    <row r="10" spans="1:5" x14ac:dyDescent="0.25">
      <c r="A10" t="s">
        <v>115</v>
      </c>
      <c r="C10" t="s">
        <v>155</v>
      </c>
    </row>
    <row r="11" spans="1:5" x14ac:dyDescent="0.25">
      <c r="A11" t="s">
        <v>116</v>
      </c>
      <c r="C11" t="s">
        <v>156</v>
      </c>
    </row>
    <row r="12" spans="1:5" x14ac:dyDescent="0.25">
      <c r="A12" t="s">
        <v>110</v>
      </c>
      <c r="C12" t="s">
        <v>157</v>
      </c>
    </row>
    <row r="13" spans="1:5" x14ac:dyDescent="0.25">
      <c r="A13" t="s">
        <v>117</v>
      </c>
      <c r="C13" t="s">
        <v>158</v>
      </c>
    </row>
    <row r="14" spans="1:5" x14ac:dyDescent="0.25">
      <c r="A14" t="s">
        <v>118</v>
      </c>
      <c r="C14" t="s">
        <v>159</v>
      </c>
    </row>
    <row r="15" spans="1:5" x14ac:dyDescent="0.25">
      <c r="A15" t="s">
        <v>119</v>
      </c>
      <c r="C15" t="s">
        <v>160</v>
      </c>
    </row>
    <row r="16" spans="1:5" x14ac:dyDescent="0.25">
      <c r="A16" t="s">
        <v>120</v>
      </c>
      <c r="C16" t="s">
        <v>161</v>
      </c>
    </row>
    <row r="17" spans="1:3" x14ac:dyDescent="0.25">
      <c r="A17" t="s">
        <v>121</v>
      </c>
      <c r="C17" s="1"/>
    </row>
    <row r="18" spans="1:3" x14ac:dyDescent="0.25">
      <c r="A18" t="s">
        <v>122</v>
      </c>
    </row>
    <row r="19" spans="1:3" x14ac:dyDescent="0.25">
      <c r="A19" t="s">
        <v>123</v>
      </c>
    </row>
    <row r="20" spans="1:3" x14ac:dyDescent="0.25">
      <c r="A20" t="s">
        <v>124</v>
      </c>
      <c r="C20" t="s">
        <v>219</v>
      </c>
    </row>
    <row r="21" spans="1:3" x14ac:dyDescent="0.25">
      <c r="A21" t="s">
        <v>130</v>
      </c>
      <c r="C21" s="36">
        <v>46156</v>
      </c>
    </row>
    <row r="22" spans="1:3" x14ac:dyDescent="0.25">
      <c r="A22" t="s">
        <v>131</v>
      </c>
      <c r="C22" s="36">
        <v>46157</v>
      </c>
    </row>
    <row r="23" spans="1:3" x14ac:dyDescent="0.25">
      <c r="A23" t="s">
        <v>125</v>
      </c>
      <c r="C23" s="36">
        <v>46158</v>
      </c>
    </row>
    <row r="24" spans="1:3" x14ac:dyDescent="0.25">
      <c r="A24" t="s">
        <v>126</v>
      </c>
    </row>
    <row r="25" spans="1:3" x14ac:dyDescent="0.25">
      <c r="A25" t="s">
        <v>127</v>
      </c>
    </row>
    <row r="26" spans="1:3" x14ac:dyDescent="0.25">
      <c r="A26" t="s">
        <v>128</v>
      </c>
    </row>
    <row r="27" spans="1:3" x14ac:dyDescent="0.25">
      <c r="A27" t="s">
        <v>129</v>
      </c>
    </row>
    <row r="28" spans="1:3" x14ac:dyDescent="0.25">
      <c r="A28" t="s">
        <v>132</v>
      </c>
    </row>
    <row r="29" spans="1:3" x14ac:dyDescent="0.25">
      <c r="A29" t="s">
        <v>135</v>
      </c>
    </row>
    <row r="30" spans="1:3" x14ac:dyDescent="0.25">
      <c r="A30" t="s">
        <v>133</v>
      </c>
    </row>
    <row r="31" spans="1:3" x14ac:dyDescent="0.25">
      <c r="A31" t="s">
        <v>134</v>
      </c>
    </row>
    <row r="32" spans="1:3" x14ac:dyDescent="0.25">
      <c r="A32" t="s">
        <v>136</v>
      </c>
    </row>
    <row r="33" spans="1:1" x14ac:dyDescent="0.25">
      <c r="A33" t="s">
        <v>137</v>
      </c>
    </row>
    <row r="34" spans="1:1" x14ac:dyDescent="0.25">
      <c r="A34" t="s">
        <v>138</v>
      </c>
    </row>
    <row r="35" spans="1:1" x14ac:dyDescent="0.25">
      <c r="A35" t="s">
        <v>139</v>
      </c>
    </row>
    <row r="36" spans="1:1" x14ac:dyDescent="0.25">
      <c r="A36" t="s">
        <v>140</v>
      </c>
    </row>
    <row r="37" spans="1:1" x14ac:dyDescent="0.25">
      <c r="A37" t="s">
        <v>141</v>
      </c>
    </row>
    <row r="38" spans="1:1" x14ac:dyDescent="0.25">
      <c r="A38" t="s">
        <v>142</v>
      </c>
    </row>
    <row r="39" spans="1:1" x14ac:dyDescent="0.25">
      <c r="A39" t="s">
        <v>143</v>
      </c>
    </row>
    <row r="40" spans="1:1" x14ac:dyDescent="0.25">
      <c r="A40" t="s">
        <v>144</v>
      </c>
    </row>
    <row r="41" spans="1:1" x14ac:dyDescent="0.25">
      <c r="A41" t="s">
        <v>146</v>
      </c>
    </row>
    <row r="42" spans="1:1" x14ac:dyDescent="0.25">
      <c r="A42" t="s">
        <v>145</v>
      </c>
    </row>
    <row r="43" spans="1:1" x14ac:dyDescent="0.25">
      <c r="A43" t="s">
        <v>147</v>
      </c>
    </row>
    <row r="44" spans="1:1" x14ac:dyDescent="0.25">
      <c r="A44" t="s">
        <v>148</v>
      </c>
    </row>
    <row r="45" spans="1:1" x14ac:dyDescent="0.25">
      <c r="A45" s="1"/>
    </row>
  </sheetData>
  <sheetProtection algorithmName="SHA-512" hashValue="eJHR5Wv/o0kNdrW3585BmgqFNaWt1kbZt1jrDDxbr+2oBvWyoq5UEZ/dvqDDjsa93xI686/vjL68hfoDv9UCXA==" saltValue="yLZnB8TuAfzwZYKX4N3Y7w==" spinCount="100000" sheet="1"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y 1 H D W j L r 4 Q K l A A A A 9 g A A A B I A H A B D b 2 5 m a W c v U G F j a 2 F n Z S 5 4 b W w g o h g A K K A U A A A A A A A A A A A A A A A A A A A A A A A A A A A A h Y 8 x D o I w G I W v Q r r T Q t X E k J 8 y m D h J Y j Q x r k 0 p 0 A j F t M V y N w e P 5 B X E K O r m + L 7 3 D e / d r z f I h r Y J L t J Y 1 e k U x T h C g d S i K 5 S u U t S 7 M l y i j M G W i x O v Z D D K 2 i a D L V J U O 3 d O C P H e Y z / D n a k I j a K Y H P P N X t S y 5 e g j q / 9 y q L R 1 X A u J G B x e Y x j F 8 Z x i u h g 3 A Z k g 5 E p / B T p 2 z / Y H w q p v X G 8 k K 0 2 4 3 g G Z I p D 3 B / Y A U E s D B B Q A A g A I A M t R w 1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L U c N a K I p H u A 4 A A A A R A A A A E w A c A E Z v c m 1 1 b G F z L 1 N l Y 3 R p b 2 4 x L m 0 g o h g A K K A U A A A A A A A A A A A A A A A A A A A A A A A A A A A A K 0 5 N L s n M z 1 M I h t C G 1 g B Q S w E C L Q A U A A I A C A D L U c N a M u v h A q U A A A D 2 A A A A E g A A A A A A A A A A A A A A A A A A A A A A Q 2 9 u Z m l n L 1 B h Y 2 t h Z 2 U u e G 1 s U E s B A i 0 A F A A C A A g A y 1 H D W g / K 6 a u k A A A A 6 Q A A A B M A A A A A A A A A A A A A A A A A 8 Q A A A F t D b 2 5 0 Z W 5 0 X 1 R 5 c G V z X S 5 4 b W x Q S w E C L Q A U A A I A C A D L U c N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J q U F d i V g I k i S 4 S e V g 6 D C 2 g A A A A A C A A A A A A A Q Z g A A A A E A A C A A A A A z / C J 2 W i L M B J 0 K k i m w Y f W 8 h t z N m 2 Q K 1 8 V c K o t p r a W W o A A A A A A O g A A A A A I A A C A A A A C 5 r c f R X t k I M u 3 r L N R f 5 K J 1 d e h 2 7 1 L + z H 2 3 6 z m t g Q 2 s T 1 A A A A B n w K H e p L V C V q / d M j P z o A H 2 z c H h 5 f Q 0 8 w 5 b J W M y D w S F A t 9 4 B W R y m Z / J 3 1 D r 9 K i / I g h q C 9 5 6 I Z S Z E 8 6 X P 7 2 u Q j + o c E 9 X J 5 f x + o L + D I s g Z 8 K 8 j E A A A A C / L M S 0 p J D d K s w h X x J 1 d X S e k J E b M R Z D 2 A h v B k W v n S 1 T K A 7 K 1 o P L W R w S d m X q 4 K A A P x 3 s J 3 j G d v Z b b M K x c l U E Z 8 T l < / D a t a M a s h u p > 
</file>

<file path=customXml/itemProps1.xml><?xml version="1.0" encoding="utf-8"?>
<ds:datastoreItem xmlns:ds="http://schemas.openxmlformats.org/officeDocument/2006/customXml" ds:itemID="{67BEFC35-6EB0-4596-A470-E4FABDD8496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20</vt:i4>
      </vt:variant>
    </vt:vector>
  </HeadingPairs>
  <TitlesOfParts>
    <vt:vector size="23" baseType="lpstr">
      <vt:lpstr>BULLETIN INSCRIPTION</vt:lpstr>
      <vt:lpstr>Feuil2</vt:lpstr>
      <vt:lpstr>Feuil3</vt:lpstr>
      <vt:lpstr>ACC_2</vt:lpstr>
      <vt:lpstr>choix</vt:lpstr>
      <vt:lpstr>DATAR</vt:lpstr>
      <vt:lpstr>Fon_Com</vt:lpstr>
      <vt:lpstr>Fon_Ordre</vt:lpstr>
      <vt:lpstr>GCO</vt:lpstr>
      <vt:lpstr>GCOB</vt:lpstr>
      <vt:lpstr>O_N</vt:lpstr>
      <vt:lpstr>R_0</vt:lpstr>
      <vt:lpstr>R_10</vt:lpstr>
      <vt:lpstr>R_11</vt:lpstr>
      <vt:lpstr>R_2</vt:lpstr>
      <vt:lpstr>R_3</vt:lpstr>
      <vt:lpstr>R_4</vt:lpstr>
      <vt:lpstr>R_5</vt:lpstr>
      <vt:lpstr>R_6</vt:lpstr>
      <vt:lpstr>R_7</vt:lpstr>
      <vt:lpstr>R_8</vt:lpstr>
      <vt:lpstr>R_9</vt:lpstr>
      <vt:lpstr>Region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claude velasco</dc:creator>
  <cp:lastModifiedBy>claude velasco</cp:lastModifiedBy>
  <cp:lastPrinted>2025-10-12T16:46:32Z</cp:lastPrinted>
  <dcterms:created xsi:type="dcterms:W3CDTF">2025-06-03T06:35:10Z</dcterms:created>
  <dcterms:modified xsi:type="dcterms:W3CDTF">2025-10-12T16:57:32Z</dcterms:modified>
</cp:coreProperties>
</file>